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<sst xmlns="http://schemas.openxmlformats.org/spreadsheetml/2006/main" count="1047" uniqueCount="311">
  <si>
    <t>Vonatkozás vége</t>
  </si>
  <si>
    <t>Értékpapír típusa</t>
  </si>
  <si>
    <t>Értékpapír neve</t>
  </si>
  <si>
    <t>Irány</t>
  </si>
  <si>
    <t>Átlag</t>
  </si>
  <si>
    <t>Mennyiség</t>
  </si>
  <si>
    <t>Minimum</t>
  </si>
  <si>
    <t>Maximum</t>
  </si>
  <si>
    <t>Ügyletösszérték</t>
  </si>
  <si>
    <t>Befektetési jegy</t>
  </si>
  <si>
    <t>HU0000700398</t>
  </si>
  <si>
    <t>CIVIS '95</t>
  </si>
  <si>
    <t>Eladás</t>
  </si>
  <si>
    <t>Vétel</t>
  </si>
  <si>
    <t>HU0000700430</t>
  </si>
  <si>
    <t>PROFITPRIMA</t>
  </si>
  <si>
    <t>HU0000700448</t>
  </si>
  <si>
    <t>REÁLSZ BEF.</t>
  </si>
  <si>
    <t>HU0000700455</t>
  </si>
  <si>
    <t>TAKARÉK III</t>
  </si>
  <si>
    <t>HU0000700463</t>
  </si>
  <si>
    <t>BUDAP II C</t>
  </si>
  <si>
    <t>HU0000700471</t>
  </si>
  <si>
    <t>BUDAP BONIT</t>
  </si>
  <si>
    <t>HU0000700497</t>
  </si>
  <si>
    <t>BUDAP I. C</t>
  </si>
  <si>
    <t>HU0000700505</t>
  </si>
  <si>
    <t>BUDAP I A</t>
  </si>
  <si>
    <t>HU0000700513</t>
  </si>
  <si>
    <t>BUDAP I AA</t>
  </si>
  <si>
    <t>HU0000700521</t>
  </si>
  <si>
    <t>BUDAP.SZLAF</t>
  </si>
  <si>
    <t>HU0000700539</t>
  </si>
  <si>
    <t>BUDAP.NÖVEK</t>
  </si>
  <si>
    <t>HU0000700596</t>
  </si>
  <si>
    <t>CIB KINCSEM</t>
  </si>
  <si>
    <t>HU0000700604</t>
  </si>
  <si>
    <t>ALPOK D</t>
  </si>
  <si>
    <t>HU0000700612</t>
  </si>
  <si>
    <t>HUNNIA IIIB</t>
  </si>
  <si>
    <t>HU0000700620</t>
  </si>
  <si>
    <t>HUNNIA IIIA</t>
  </si>
  <si>
    <t>HU0000700638</t>
  </si>
  <si>
    <t>HUNNIA IV A</t>
  </si>
  <si>
    <t>HU0000700661</t>
  </si>
  <si>
    <t>CADEVKÖTVAL</t>
  </si>
  <si>
    <t>HU0000700687</t>
  </si>
  <si>
    <t>IMPERIÁL R</t>
  </si>
  <si>
    <t>HU0000700695</t>
  </si>
  <si>
    <t>IMPERIÁL</t>
  </si>
  <si>
    <t>HU0000700703</t>
  </si>
  <si>
    <t>HUNNIA RV.A</t>
  </si>
  <si>
    <t>HU0000700737</t>
  </si>
  <si>
    <t>CONC.2000AF</t>
  </si>
  <si>
    <t>HU0000700752</t>
  </si>
  <si>
    <t>POSTALOK AL</t>
  </si>
  <si>
    <t>HU0000700802</t>
  </si>
  <si>
    <t>ARANYPOL IB</t>
  </si>
  <si>
    <t>HU0000700828</t>
  </si>
  <si>
    <t>POSTA HOZAM</t>
  </si>
  <si>
    <t>HU0000700836</t>
  </si>
  <si>
    <t>KONTÓ</t>
  </si>
  <si>
    <t>HU0000700844</t>
  </si>
  <si>
    <t>PARTNER</t>
  </si>
  <si>
    <t>HU0000700869</t>
  </si>
  <si>
    <t>ARANYPOLIIB</t>
  </si>
  <si>
    <t>HU0000700943</t>
  </si>
  <si>
    <t>DUNAALAP NY</t>
  </si>
  <si>
    <t>HU0000700968</t>
  </si>
  <si>
    <t>CANÖVEKALAP</t>
  </si>
  <si>
    <t>HU0000700976</t>
  </si>
  <si>
    <t>CAPÉNZPIACI</t>
  </si>
  <si>
    <t>HU0000700984</t>
  </si>
  <si>
    <t>CA RV ALAPA</t>
  </si>
  <si>
    <t>HU0000701008</t>
  </si>
  <si>
    <t>CA KTVALAPA</t>
  </si>
  <si>
    <t>HU0000701016</t>
  </si>
  <si>
    <t>CA KTVALAPB</t>
  </si>
  <si>
    <t>HU0000701024</t>
  </si>
  <si>
    <t>ARANYPOLIII</t>
  </si>
  <si>
    <t>HU0000701057</t>
  </si>
  <si>
    <t>CONC.FEDEZF</t>
  </si>
  <si>
    <t>HU0000701073</t>
  </si>
  <si>
    <t>BUDAP NEMZR</t>
  </si>
  <si>
    <t>HU0000701081</t>
  </si>
  <si>
    <t>BUDAP NEMZK</t>
  </si>
  <si>
    <t>HU0000701099</t>
  </si>
  <si>
    <t>CIB RÉSZVAL</t>
  </si>
  <si>
    <t>HU0000701115</t>
  </si>
  <si>
    <t>PÉNZPIACI A</t>
  </si>
  <si>
    <t>HU0000701131</t>
  </si>
  <si>
    <t>KAMATVAD. A</t>
  </si>
  <si>
    <t>HU0000701156</t>
  </si>
  <si>
    <t>POSTA CSAFA</t>
  </si>
  <si>
    <t>HU0000701255</t>
  </si>
  <si>
    <t>ARANYPOLGVI</t>
  </si>
  <si>
    <t>HU0000701263</t>
  </si>
  <si>
    <t>ARANYPOLG V</t>
  </si>
  <si>
    <t>HU0000701271</t>
  </si>
  <si>
    <t>CADEV</t>
  </si>
  <si>
    <t>HU0000701487</t>
  </si>
  <si>
    <t>CONCORDE P.</t>
  </si>
  <si>
    <t>HU0000701503</t>
  </si>
  <si>
    <t>HUNNIA KBA.</t>
  </si>
  <si>
    <t>HU0000701529</t>
  </si>
  <si>
    <t>ALPOK ÁLL.P</t>
  </si>
  <si>
    <t>HU0000701537</t>
  </si>
  <si>
    <t>ALPOK RÉSZV</t>
  </si>
  <si>
    <t>HU0000701545</t>
  </si>
  <si>
    <t>HUNNIADEVBA</t>
  </si>
  <si>
    <t>HU0000701594</t>
  </si>
  <si>
    <t>CA SELECTA</t>
  </si>
  <si>
    <t>HU0000701644</t>
  </si>
  <si>
    <t>ING GLOB.</t>
  </si>
  <si>
    <t>HU0000701727</t>
  </si>
  <si>
    <t>K&amp;H PÉNZP.A</t>
  </si>
  <si>
    <t>HU0000701784</t>
  </si>
  <si>
    <t>CIBPÉNZP.A.</t>
  </si>
  <si>
    <t>HU0000701792</t>
  </si>
  <si>
    <t>REÁLSZ.B.AK</t>
  </si>
  <si>
    <t>HU0000701941</t>
  </si>
  <si>
    <t>CA VEGYES</t>
  </si>
  <si>
    <t>Diszkont KJ</t>
  </si>
  <si>
    <t>HU0000512553</t>
  </si>
  <si>
    <t>D010221</t>
  </si>
  <si>
    <t>HU0000512611</t>
  </si>
  <si>
    <t>D010418</t>
  </si>
  <si>
    <t>HU0000512702</t>
  </si>
  <si>
    <t>D010613</t>
  </si>
  <si>
    <t>HU0000512751</t>
  </si>
  <si>
    <t>D010124</t>
  </si>
  <si>
    <t>HU0000512785</t>
  </si>
  <si>
    <t>D010808</t>
  </si>
  <si>
    <t>HU0000512827</t>
  </si>
  <si>
    <t>D010321</t>
  </si>
  <si>
    <t>HU0000512850</t>
  </si>
  <si>
    <t>D011003</t>
  </si>
  <si>
    <t>HU0000512868</t>
  </si>
  <si>
    <t>D010110</t>
  </si>
  <si>
    <t>HU0000512876</t>
  </si>
  <si>
    <t>D010117</t>
  </si>
  <si>
    <t>HU0000512884</t>
  </si>
  <si>
    <t>D010131</t>
  </si>
  <si>
    <t>HU0000512892</t>
  </si>
  <si>
    <t>D010516</t>
  </si>
  <si>
    <t>HU0000512900</t>
  </si>
  <si>
    <t>D010207</t>
  </si>
  <si>
    <t>HU0000512918</t>
  </si>
  <si>
    <t>D010214</t>
  </si>
  <si>
    <t>HU0000512926</t>
  </si>
  <si>
    <t>D010228</t>
  </si>
  <si>
    <t>HU0000512934</t>
  </si>
  <si>
    <t>D011128</t>
  </si>
  <si>
    <t>HU0000512942</t>
  </si>
  <si>
    <t>D010307</t>
  </si>
  <si>
    <t>HU0000512959</t>
  </si>
  <si>
    <t>D010314</t>
  </si>
  <si>
    <t>HU0000512967</t>
  </si>
  <si>
    <t>D010328</t>
  </si>
  <si>
    <t>HU0000512975</t>
  </si>
  <si>
    <t>D010711</t>
  </si>
  <si>
    <t>HU0000512983</t>
  </si>
  <si>
    <t>D010404</t>
  </si>
  <si>
    <t>Kamatozó KJ</t>
  </si>
  <si>
    <t>HU0000500533</t>
  </si>
  <si>
    <t>K010125</t>
  </si>
  <si>
    <t>HU0000500541</t>
  </si>
  <si>
    <t>K010222</t>
  </si>
  <si>
    <t>HU0000500558</t>
  </si>
  <si>
    <t>K010329</t>
  </si>
  <si>
    <t>HU0000500566</t>
  </si>
  <si>
    <t>K010426</t>
  </si>
  <si>
    <t>HU0000500574</t>
  </si>
  <si>
    <t>K010531</t>
  </si>
  <si>
    <t>HU0000500582</t>
  </si>
  <si>
    <t>K010628</t>
  </si>
  <si>
    <t>HU0000500608</t>
  </si>
  <si>
    <t>K010823</t>
  </si>
  <si>
    <t>HU0000500616</t>
  </si>
  <si>
    <t>K010927</t>
  </si>
  <si>
    <t>HU0000500632</t>
  </si>
  <si>
    <t>K011206</t>
  </si>
  <si>
    <t>Kötvény</t>
  </si>
  <si>
    <t>HU0000300116</t>
  </si>
  <si>
    <t>P GSM 2001</t>
  </si>
  <si>
    <t>HU0000300124</t>
  </si>
  <si>
    <t>P GSM 2002</t>
  </si>
  <si>
    <t>HU0000300173</t>
  </si>
  <si>
    <t>REÁLSZ II.</t>
  </si>
  <si>
    <t>HU0000301882</t>
  </si>
  <si>
    <t>EIB 03 B</t>
  </si>
  <si>
    <t>HU0000318522</t>
  </si>
  <si>
    <t>CIBCLASSIC2</t>
  </si>
  <si>
    <t>Külföldi</t>
  </si>
  <si>
    <t>AT0000848809</t>
  </si>
  <si>
    <t>TOPCALL</t>
  </si>
  <si>
    <t>DE0007246936</t>
  </si>
  <si>
    <t>SPAR</t>
  </si>
  <si>
    <t>NL0000200525</t>
  </si>
  <si>
    <t>GRAPHISOFT</t>
  </si>
  <si>
    <t>NL0000303568</t>
  </si>
  <si>
    <t>ING GROEP</t>
  </si>
  <si>
    <t>US0019571092</t>
  </si>
  <si>
    <t>AT &amp; T</t>
  </si>
  <si>
    <t>US17275R1023</t>
  </si>
  <si>
    <t>CISCO SYS</t>
  </si>
  <si>
    <t>US6549022043</t>
  </si>
  <si>
    <t>ADR NOKIA</t>
  </si>
  <si>
    <t>US9843321061</t>
  </si>
  <si>
    <t>YAHOO</t>
  </si>
  <si>
    <t>MNB Kötvény</t>
  </si>
  <si>
    <t>HU0000620448</t>
  </si>
  <si>
    <t>MNB 2000/30</t>
  </si>
  <si>
    <t>HU0000620455</t>
  </si>
  <si>
    <t>MNB 2000/31</t>
  </si>
  <si>
    <t>HU0000620471</t>
  </si>
  <si>
    <t>MNB 2000/33</t>
  </si>
  <si>
    <t>HU0000620489</t>
  </si>
  <si>
    <t>MNB 2000/34</t>
  </si>
  <si>
    <t>HU0000620497</t>
  </si>
  <si>
    <t>MNB 2000/35</t>
  </si>
  <si>
    <t>HU0000620505</t>
  </si>
  <si>
    <t>MNB 2000/36</t>
  </si>
  <si>
    <t>HU0000620513</t>
  </si>
  <si>
    <t>MNB 2000/37</t>
  </si>
  <si>
    <t>HU0000620521</t>
  </si>
  <si>
    <t>MNB 2000/38</t>
  </si>
  <si>
    <t>Részvény</t>
  </si>
  <si>
    <t>HU0000010756</t>
  </si>
  <si>
    <t>BB TÖRZS 1M</t>
  </si>
  <si>
    <t>HU0000011812</t>
  </si>
  <si>
    <t>TS APARTMAN</t>
  </si>
  <si>
    <t>HU0000012398</t>
  </si>
  <si>
    <t>ABBÁZIA</t>
  </si>
  <si>
    <t>HU0000026117</t>
  </si>
  <si>
    <t>BP ER?M?</t>
  </si>
  <si>
    <t>HU0000028089</t>
  </si>
  <si>
    <t>PETNEHÁZY O</t>
  </si>
  <si>
    <t>HU0000036702</t>
  </si>
  <si>
    <t>MKB A 1000</t>
  </si>
  <si>
    <t>HU0000042346</t>
  </si>
  <si>
    <t>ABBÁZ.APP.T</t>
  </si>
  <si>
    <t>HU0000042353</t>
  </si>
  <si>
    <t>ABBÁZ.APP.O</t>
  </si>
  <si>
    <t>Államkötvény</t>
  </si>
  <si>
    <t>HU0000400858</t>
  </si>
  <si>
    <t>A030924F96</t>
  </si>
  <si>
    <t>HU0000400874</t>
  </si>
  <si>
    <t>A011212C97</t>
  </si>
  <si>
    <t>HU0000400932</t>
  </si>
  <si>
    <t>A040312F97</t>
  </si>
  <si>
    <t>HU0000401021</t>
  </si>
  <si>
    <t>A040324G97</t>
  </si>
  <si>
    <t>HU0000401039</t>
  </si>
  <si>
    <t>A020624F97</t>
  </si>
  <si>
    <t>HU0000401070</t>
  </si>
  <si>
    <t>A021212G98</t>
  </si>
  <si>
    <t>HU0000401096</t>
  </si>
  <si>
    <t>A010212D98</t>
  </si>
  <si>
    <t>HU0000401104</t>
  </si>
  <si>
    <t>A030312H98</t>
  </si>
  <si>
    <t>HU0000401120</t>
  </si>
  <si>
    <t>A010512E98</t>
  </si>
  <si>
    <t>HU0000401138</t>
  </si>
  <si>
    <t>A050312D98</t>
  </si>
  <si>
    <t>HU0000401161</t>
  </si>
  <si>
    <t>A030724I98</t>
  </si>
  <si>
    <t>HU0000401179</t>
  </si>
  <si>
    <t>A010724F98</t>
  </si>
  <si>
    <t>HU0000401187</t>
  </si>
  <si>
    <t>T011118</t>
  </si>
  <si>
    <t>HU0000401286</t>
  </si>
  <si>
    <t>A020412H99</t>
  </si>
  <si>
    <t>HU0000401294</t>
  </si>
  <si>
    <t>A090212B99</t>
  </si>
  <si>
    <t>HU0000401310</t>
  </si>
  <si>
    <t>A040512H99</t>
  </si>
  <si>
    <t>HU0000401328</t>
  </si>
  <si>
    <t>A010112G99</t>
  </si>
  <si>
    <t>HU0000401369</t>
  </si>
  <si>
    <t>A010612H99</t>
  </si>
  <si>
    <t>HU0000401377</t>
  </si>
  <si>
    <t>A020924I99</t>
  </si>
  <si>
    <t>HU0000401401</t>
  </si>
  <si>
    <t>A011124I99</t>
  </si>
  <si>
    <t>HU0000401674</t>
  </si>
  <si>
    <t>A030412J00</t>
  </si>
  <si>
    <t>HU0000401682</t>
  </si>
  <si>
    <t>A050512E00</t>
  </si>
  <si>
    <t>HU0000401690</t>
  </si>
  <si>
    <t>A020112J00</t>
  </si>
  <si>
    <t>HU0000401708</t>
  </si>
  <si>
    <t>A050824F00</t>
  </si>
  <si>
    <t>HU0000401765</t>
  </si>
  <si>
    <t>A040701A89</t>
  </si>
  <si>
    <t>HU0000401799</t>
  </si>
  <si>
    <t>A071212B98</t>
  </si>
  <si>
    <t>HU0000401807</t>
  </si>
  <si>
    <t>A081024A98</t>
  </si>
  <si>
    <t>HU0000401823</t>
  </si>
  <si>
    <t>A131220C93</t>
  </si>
  <si>
    <t>HU0000401898</t>
  </si>
  <si>
    <t>A020612K00</t>
  </si>
  <si>
    <t>HU0000401906</t>
  </si>
  <si>
    <t>A030924K00</t>
  </si>
  <si>
    <t>HU0000401922</t>
  </si>
  <si>
    <t>A110212A00</t>
  </si>
  <si>
    <t>HU0000401930</t>
  </si>
  <si>
    <t>A021124L00</t>
  </si>
  <si>
    <t xml:space="preserve"> ISIN</t>
  </si>
  <si>
    <t xml:space="preserve">Tőzsdén kívüli értékpapír forgalom a befektetési szolgáltatók jelentései alaján 2001.01.08 és 2001.01.14 között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</si>
</sst>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/yy"/>
  </numFmts>
  <fonts count="2">
    <font>
      <sz val="10"/>
      <name val="Arial"/>
      <family val="0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2" fontId="1" fillId="0" borderId="0" xfId="0" applyNumberForma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3"/>
  <sheetViews>
    <sheetView tabSelected="1" workbookViewId="0" topLeftCell="A232">
      <selection activeCell="A3" sqref="A3"/>
    </sheetView>
  </sheetViews>
  <sheetFormatPr defaultColWidth="9.140625" defaultRowHeight="12.75"/>
  <cols>
    <col min="1" max="1" width="8.140625" style="0" customWidth="1"/>
    <col min="2" max="3" width="14.8515625" style="0" customWidth="1"/>
    <col min="4" max="4" width="15.00390625" style="0" bestFit="1" customWidth="1"/>
    <col min="5" max="5" width="7.140625" style="0" bestFit="1" customWidth="1"/>
    <col min="6" max="6" width="10.421875" style="0" bestFit="1" customWidth="1"/>
    <col min="7" max="7" width="13.28125" style="0" bestFit="1" customWidth="1"/>
    <col min="8" max="9" width="10.421875" style="0" bestFit="1" customWidth="1"/>
    <col min="10" max="10" width="17.57421875" style="0" customWidth="1"/>
  </cols>
  <sheetData>
    <row r="2" ht="12.75">
      <c r="A2" t="s">
        <v>310</v>
      </c>
    </row>
    <row r="4" spans="1:10" ht="12.75">
      <c r="A4" s="1" t="s">
        <v>0</v>
      </c>
      <c r="B4" s="1" t="s">
        <v>1</v>
      </c>
      <c r="C4" s="6" t="s">
        <v>309</v>
      </c>
      <c r="D4" s="1" t="s">
        <v>2</v>
      </c>
      <c r="E4" s="1" t="s">
        <v>3</v>
      </c>
      <c r="F4" s="2" t="s">
        <v>4</v>
      </c>
      <c r="G4" s="3" t="s">
        <v>5</v>
      </c>
      <c r="H4" s="2" t="s">
        <v>6</v>
      </c>
      <c r="I4" s="2" t="s">
        <v>7</v>
      </c>
      <c r="J4" s="3" t="s">
        <v>8</v>
      </c>
    </row>
    <row r="5" spans="1:10" ht="12.75">
      <c r="A5" s="4">
        <v>36905</v>
      </c>
      <c r="B5" s="1" t="s">
        <v>9</v>
      </c>
      <c r="C5" s="1" t="s">
        <v>10</v>
      </c>
      <c r="D5" s="1" t="s">
        <v>11</v>
      </c>
      <c r="E5" s="1" t="s">
        <v>12</v>
      </c>
      <c r="F5" s="2">
        <v>0.97</v>
      </c>
      <c r="G5" s="3">
        <v>1373761</v>
      </c>
      <c r="H5" s="2">
        <v>0.97</v>
      </c>
      <c r="I5" s="2">
        <v>0.97</v>
      </c>
      <c r="J5" s="3">
        <v>1327340</v>
      </c>
    </row>
    <row r="6" spans="1:10" ht="12.75">
      <c r="A6" s="4">
        <v>36905</v>
      </c>
      <c r="B6" s="1" t="s">
        <v>9</v>
      </c>
      <c r="C6" s="1" t="s">
        <v>10</v>
      </c>
      <c r="D6" s="1" t="s">
        <v>11</v>
      </c>
      <c r="E6" s="1" t="s">
        <v>13</v>
      </c>
      <c r="F6" s="2">
        <v>0.97</v>
      </c>
      <c r="G6" s="3">
        <v>23916404</v>
      </c>
      <c r="H6" s="2">
        <v>0.96</v>
      </c>
      <c r="I6" s="2">
        <v>0.98</v>
      </c>
      <c r="J6" s="3">
        <v>23310102</v>
      </c>
    </row>
    <row r="7" spans="1:10" ht="12.75">
      <c r="A7" s="4">
        <v>36905</v>
      </c>
      <c r="B7" s="1" t="s">
        <v>9</v>
      </c>
      <c r="C7" s="1" t="s">
        <v>14</v>
      </c>
      <c r="D7" s="1" t="s">
        <v>15</v>
      </c>
      <c r="E7" s="1" t="s">
        <v>13</v>
      </c>
      <c r="F7" s="2">
        <v>2.51</v>
      </c>
      <c r="G7" s="3">
        <v>84359186</v>
      </c>
      <c r="H7" s="2">
        <v>2.51</v>
      </c>
      <c r="I7" s="2">
        <v>2.51</v>
      </c>
      <c r="J7" s="3">
        <v>211911731</v>
      </c>
    </row>
    <row r="8" spans="1:10" ht="12.75">
      <c r="A8" s="4">
        <v>36905</v>
      </c>
      <c r="B8" s="1" t="s">
        <v>9</v>
      </c>
      <c r="C8" s="1" t="s">
        <v>16</v>
      </c>
      <c r="D8" s="1" t="s">
        <v>17</v>
      </c>
      <c r="E8" s="1" t="s">
        <v>13</v>
      </c>
      <c r="F8" s="2">
        <v>1</v>
      </c>
      <c r="G8" s="3">
        <v>22015625</v>
      </c>
      <c r="H8" s="2">
        <v>1</v>
      </c>
      <c r="I8" s="2">
        <v>1</v>
      </c>
      <c r="J8" s="3">
        <v>22040</v>
      </c>
    </row>
    <row r="9" spans="1:10" ht="12.75">
      <c r="A9" s="4">
        <v>36905</v>
      </c>
      <c r="B9" s="1" t="s">
        <v>9</v>
      </c>
      <c r="C9" s="1" t="s">
        <v>18</v>
      </c>
      <c r="D9" s="1" t="s">
        <v>19</v>
      </c>
      <c r="E9" s="1" t="s">
        <v>12</v>
      </c>
      <c r="F9" s="2">
        <v>1.1</v>
      </c>
      <c r="G9" s="3">
        <v>10273714</v>
      </c>
      <c r="H9" s="2">
        <v>1.1</v>
      </c>
      <c r="I9" s="2">
        <v>1.1</v>
      </c>
      <c r="J9" s="3">
        <v>11347143</v>
      </c>
    </row>
    <row r="10" spans="1:10" ht="12.75">
      <c r="A10" s="4">
        <v>36905</v>
      </c>
      <c r="B10" s="1" t="s">
        <v>9</v>
      </c>
      <c r="C10" s="1" t="s">
        <v>18</v>
      </c>
      <c r="D10" s="1" t="s">
        <v>19</v>
      </c>
      <c r="E10" s="1" t="s">
        <v>13</v>
      </c>
      <c r="F10" s="2">
        <v>1.1</v>
      </c>
      <c r="G10" s="3">
        <v>120192716</v>
      </c>
      <c r="H10" s="2">
        <v>1.1</v>
      </c>
      <c r="I10" s="2">
        <v>1.1</v>
      </c>
      <c r="J10" s="3">
        <v>132451518</v>
      </c>
    </row>
    <row r="11" spans="1:10" ht="12.75">
      <c r="A11" s="4">
        <v>36905</v>
      </c>
      <c r="B11" s="1" t="s">
        <v>9</v>
      </c>
      <c r="C11" s="1" t="s">
        <v>20</v>
      </c>
      <c r="D11" s="1" t="s">
        <v>21</v>
      </c>
      <c r="E11" s="1" t="s">
        <v>12</v>
      </c>
      <c r="F11" s="2">
        <f>2624.94/1000</f>
        <v>2.62494</v>
      </c>
      <c r="G11" s="3">
        <v>146516993</v>
      </c>
      <c r="H11" s="2">
        <v>2.62</v>
      </c>
      <c r="I11" s="2">
        <v>2.63</v>
      </c>
      <c r="J11" s="3">
        <f>(AVERAGE(H11,I11))*G11</f>
        <v>384607106.625</v>
      </c>
    </row>
    <row r="12" spans="1:10" ht="12.75">
      <c r="A12" s="4">
        <v>36905</v>
      </c>
      <c r="B12" s="1" t="s">
        <v>9</v>
      </c>
      <c r="C12" s="1" t="s">
        <v>20</v>
      </c>
      <c r="D12" s="1" t="s">
        <v>21</v>
      </c>
      <c r="E12" s="1" t="s">
        <v>13</v>
      </c>
      <c r="F12" s="2">
        <v>2.62</v>
      </c>
      <c r="G12" s="3">
        <v>102482331</v>
      </c>
      <c r="H12" s="2">
        <v>2.62</v>
      </c>
      <c r="I12" s="2">
        <v>2.63</v>
      </c>
      <c r="J12" s="3">
        <v>268996802</v>
      </c>
    </row>
    <row r="13" spans="1:10" ht="12.75">
      <c r="A13" s="4">
        <v>36905</v>
      </c>
      <c r="B13" s="1" t="s">
        <v>9</v>
      </c>
      <c r="C13" s="1" t="s">
        <v>22</v>
      </c>
      <c r="D13" s="1" t="s">
        <v>23</v>
      </c>
      <c r="E13" s="1" t="s">
        <v>12</v>
      </c>
      <c r="F13" s="2">
        <v>1.04</v>
      </c>
      <c r="G13" s="3">
        <v>44387498</v>
      </c>
      <c r="H13" s="2">
        <v>1.04</v>
      </c>
      <c r="I13" s="2">
        <v>1.04</v>
      </c>
      <c r="J13" s="3">
        <f>(AVERAGE(H13,I13))*G13</f>
        <v>46162997.92</v>
      </c>
    </row>
    <row r="14" spans="1:10" ht="12.75">
      <c r="A14" s="4">
        <v>36905</v>
      </c>
      <c r="B14" s="1" t="s">
        <v>9</v>
      </c>
      <c r="C14" s="1" t="s">
        <v>22</v>
      </c>
      <c r="D14" s="1" t="s">
        <v>23</v>
      </c>
      <c r="E14" s="1" t="s">
        <v>13</v>
      </c>
      <c r="F14" s="2">
        <v>1.04</v>
      </c>
      <c r="G14" s="3">
        <v>7698817</v>
      </c>
      <c r="H14" s="2">
        <v>1.04</v>
      </c>
      <c r="I14" s="2">
        <v>1.04</v>
      </c>
      <c r="J14" s="3">
        <v>8035749</v>
      </c>
    </row>
    <row r="15" spans="1:10" ht="12.75">
      <c r="A15" s="4">
        <v>36905</v>
      </c>
      <c r="B15" s="1" t="s">
        <v>9</v>
      </c>
      <c r="C15" s="1" t="s">
        <v>24</v>
      </c>
      <c r="D15" s="1" t="s">
        <v>25</v>
      </c>
      <c r="E15" s="1" t="s">
        <v>12</v>
      </c>
      <c r="F15" s="2">
        <f>30790/1000</f>
        <v>30.79</v>
      </c>
      <c r="G15" s="3">
        <v>161346244</v>
      </c>
      <c r="H15" s="2">
        <v>30.79</v>
      </c>
      <c r="I15" s="2">
        <v>30.79</v>
      </c>
      <c r="J15" s="3">
        <f>(AVERAGE(H15,I15))*G15</f>
        <v>4967850852.76</v>
      </c>
    </row>
    <row r="16" spans="1:10" ht="12.75">
      <c r="A16" s="4">
        <v>36905</v>
      </c>
      <c r="B16" s="1" t="s">
        <v>9</v>
      </c>
      <c r="C16" s="1" t="s">
        <v>24</v>
      </c>
      <c r="D16" s="1" t="s">
        <v>25</v>
      </c>
      <c r="E16" s="1" t="s">
        <v>13</v>
      </c>
      <c r="F16" s="2">
        <v>30.79</v>
      </c>
      <c r="G16" s="3">
        <v>118827763</v>
      </c>
      <c r="H16" s="2">
        <v>30.77</v>
      </c>
      <c r="I16" s="2">
        <v>30.81</v>
      </c>
      <c r="J16" s="3">
        <v>3658706823</v>
      </c>
    </row>
    <row r="17" spans="1:10" ht="12.75">
      <c r="A17" s="4">
        <v>36905</v>
      </c>
      <c r="B17" s="1" t="s">
        <v>9</v>
      </c>
      <c r="C17" s="1" t="s">
        <v>26</v>
      </c>
      <c r="D17" s="1" t="s">
        <v>27</v>
      </c>
      <c r="E17" s="1" t="s">
        <v>12</v>
      </c>
      <c r="F17" s="2">
        <v>30.81</v>
      </c>
      <c r="G17" s="3">
        <v>20</v>
      </c>
      <c r="H17" s="2">
        <v>30.81</v>
      </c>
      <c r="I17" s="2">
        <v>30.81</v>
      </c>
      <c r="J17" s="3">
        <v>616200</v>
      </c>
    </row>
    <row r="18" spans="1:10" ht="12.75">
      <c r="A18" s="4">
        <v>36905</v>
      </c>
      <c r="B18" s="1" t="s">
        <v>9</v>
      </c>
      <c r="C18" s="1" t="s">
        <v>28</v>
      </c>
      <c r="D18" s="1" t="s">
        <v>29</v>
      </c>
      <c r="E18" s="1" t="s">
        <v>12</v>
      </c>
      <c r="F18" s="2">
        <v>45.77</v>
      </c>
      <c r="G18" s="3">
        <v>55</v>
      </c>
      <c r="H18" s="2">
        <v>45.77</v>
      </c>
      <c r="I18" s="2">
        <v>45.77</v>
      </c>
      <c r="J18" s="3">
        <v>2517350</v>
      </c>
    </row>
    <row r="19" spans="1:10" ht="12.75">
      <c r="A19" s="4">
        <v>36905</v>
      </c>
      <c r="B19" s="1" t="s">
        <v>9</v>
      </c>
      <c r="C19" s="1" t="s">
        <v>30</v>
      </c>
      <c r="D19" s="1" t="s">
        <v>31</v>
      </c>
      <c r="E19" s="1" t="s">
        <v>12</v>
      </c>
      <c r="F19" s="2">
        <v>1</v>
      </c>
      <c r="G19" s="3">
        <v>1084101443</v>
      </c>
      <c r="H19" s="2">
        <v>1</v>
      </c>
      <c r="I19" s="2">
        <v>1</v>
      </c>
      <c r="J19" s="3">
        <v>1086399923860</v>
      </c>
    </row>
    <row r="20" spans="1:10" ht="12.75">
      <c r="A20" s="4">
        <v>36905</v>
      </c>
      <c r="B20" s="1" t="s">
        <v>9</v>
      </c>
      <c r="C20" s="1" t="s">
        <v>30</v>
      </c>
      <c r="D20" s="1" t="s">
        <v>31</v>
      </c>
      <c r="E20" s="1" t="s">
        <v>13</v>
      </c>
      <c r="F20" s="2">
        <v>1</v>
      </c>
      <c r="G20" s="3">
        <v>1213885221</v>
      </c>
      <c r="H20" s="2">
        <v>1</v>
      </c>
      <c r="I20" s="2">
        <v>1</v>
      </c>
      <c r="J20" s="3">
        <v>1216472891</v>
      </c>
    </row>
    <row r="21" spans="1:10" ht="12.75">
      <c r="A21" s="4">
        <v>36905</v>
      </c>
      <c r="B21" s="1" t="s">
        <v>9</v>
      </c>
      <c r="C21" s="1" t="s">
        <v>32</v>
      </c>
      <c r="D21" s="1" t="s">
        <v>33</v>
      </c>
      <c r="E21" s="1" t="s">
        <v>12</v>
      </c>
      <c r="F21" s="2">
        <f>1935.95/1000</f>
        <v>1.93595</v>
      </c>
      <c r="G21" s="3">
        <v>75505572</v>
      </c>
      <c r="H21" s="2">
        <v>1.92</v>
      </c>
      <c r="I21" s="2">
        <v>1.96</v>
      </c>
      <c r="J21" s="3">
        <f>(AVERAGE(H21,I21))*G21</f>
        <v>146480809.68</v>
      </c>
    </row>
    <row r="22" spans="1:10" ht="12.75">
      <c r="A22" s="4">
        <v>36905</v>
      </c>
      <c r="B22" s="1" t="s">
        <v>9</v>
      </c>
      <c r="C22" s="1" t="s">
        <v>32</v>
      </c>
      <c r="D22" s="1" t="s">
        <v>33</v>
      </c>
      <c r="E22" s="1" t="s">
        <v>13</v>
      </c>
      <c r="F22" s="2">
        <v>1.93</v>
      </c>
      <c r="G22" s="3">
        <v>28501934</v>
      </c>
      <c r="H22" s="2">
        <v>1.92</v>
      </c>
      <c r="I22" s="2">
        <v>1.96</v>
      </c>
      <c r="J22" s="3">
        <v>55082552</v>
      </c>
    </row>
    <row r="23" spans="1:10" ht="12.75">
      <c r="A23" s="4">
        <v>36905</v>
      </c>
      <c r="B23" s="1" t="s">
        <v>9</v>
      </c>
      <c r="C23" s="1" t="s">
        <v>34</v>
      </c>
      <c r="D23" s="1" t="s">
        <v>35</v>
      </c>
      <c r="E23" s="1" t="s">
        <v>12</v>
      </c>
      <c r="F23" s="2">
        <v>1.76</v>
      </c>
      <c r="G23" s="3">
        <v>43377634</v>
      </c>
      <c r="H23" s="2">
        <v>1.76</v>
      </c>
      <c r="I23" s="2">
        <v>1.76</v>
      </c>
      <c r="J23" s="3">
        <v>76357608</v>
      </c>
    </row>
    <row r="24" spans="1:10" ht="12.75">
      <c r="A24" s="4">
        <v>36905</v>
      </c>
      <c r="B24" s="1" t="s">
        <v>9</v>
      </c>
      <c r="C24" s="1" t="s">
        <v>34</v>
      </c>
      <c r="D24" s="1" t="s">
        <v>35</v>
      </c>
      <c r="E24" s="1" t="s">
        <v>13</v>
      </c>
      <c r="F24" s="2">
        <v>1.76</v>
      </c>
      <c r="G24" s="3">
        <v>139017886</v>
      </c>
      <c r="H24" s="2">
        <v>1.76</v>
      </c>
      <c r="I24" s="2">
        <v>1.76</v>
      </c>
      <c r="J24" s="3">
        <v>244657578</v>
      </c>
    </row>
    <row r="25" spans="1:10" ht="12.75">
      <c r="A25" s="4">
        <v>36905</v>
      </c>
      <c r="B25" s="1" t="s">
        <v>9</v>
      </c>
      <c r="C25" s="1" t="s">
        <v>36</v>
      </c>
      <c r="D25" s="1" t="s">
        <v>37</v>
      </c>
      <c r="E25" s="1" t="s">
        <v>12</v>
      </c>
      <c r="F25" s="2">
        <v>1.78</v>
      </c>
      <c r="G25" s="3">
        <v>93540184</v>
      </c>
      <c r="H25" s="2">
        <v>1.78</v>
      </c>
      <c r="I25" s="2">
        <v>1.78</v>
      </c>
      <c r="J25" s="3">
        <f>(AVERAGE(H25,I25))*G25</f>
        <v>166501527.52</v>
      </c>
    </row>
    <row r="26" spans="1:10" ht="12.75">
      <c r="A26" s="4">
        <v>36905</v>
      </c>
      <c r="B26" s="1" t="s">
        <v>9</v>
      </c>
      <c r="C26" s="1" t="s">
        <v>36</v>
      </c>
      <c r="D26" s="1" t="s">
        <v>37</v>
      </c>
      <c r="E26" s="1" t="s">
        <v>13</v>
      </c>
      <c r="F26" s="2">
        <v>1.78</v>
      </c>
      <c r="G26" s="3">
        <v>74535105</v>
      </c>
      <c r="H26" s="2">
        <v>1.78</v>
      </c>
      <c r="I26" s="2">
        <v>1.78</v>
      </c>
      <c r="J26" s="3">
        <f>(AVERAGE(H26,I26))*G26</f>
        <v>132672486.9</v>
      </c>
    </row>
    <row r="27" spans="1:10" ht="12.75">
      <c r="A27" s="4">
        <v>36905</v>
      </c>
      <c r="B27" s="1" t="s">
        <v>9</v>
      </c>
      <c r="C27" s="1" t="s">
        <v>38</v>
      </c>
      <c r="D27" s="1" t="s">
        <v>39</v>
      </c>
      <c r="E27" s="1" t="s">
        <v>13</v>
      </c>
      <c r="F27" s="2">
        <v>2.45</v>
      </c>
      <c r="G27" s="3">
        <v>57540</v>
      </c>
      <c r="H27" s="2">
        <v>2.45</v>
      </c>
      <c r="I27" s="2">
        <v>2.45</v>
      </c>
      <c r="J27" s="3">
        <v>140973</v>
      </c>
    </row>
    <row r="28" spans="1:10" ht="12.75">
      <c r="A28" s="4">
        <v>36905</v>
      </c>
      <c r="B28" s="1" t="s">
        <v>9</v>
      </c>
      <c r="C28" s="1" t="s">
        <v>40</v>
      </c>
      <c r="D28" s="1" t="s">
        <v>41</v>
      </c>
      <c r="E28" s="1" t="s">
        <v>12</v>
      </c>
      <c r="F28" s="2">
        <f>2453.71/1000</f>
        <v>2.45371</v>
      </c>
      <c r="G28" s="3">
        <v>890910</v>
      </c>
      <c r="H28" s="2">
        <v>2.45</v>
      </c>
      <c r="I28" s="2">
        <v>2.46</v>
      </c>
      <c r="J28" s="3">
        <f>(AVERAGE(H28,I28))*G28</f>
        <v>2187184.0500000003</v>
      </c>
    </row>
    <row r="29" spans="1:10" ht="12.75">
      <c r="A29" s="4">
        <v>36905</v>
      </c>
      <c r="B29" s="1" t="s">
        <v>9</v>
      </c>
      <c r="C29" s="1" t="s">
        <v>40</v>
      </c>
      <c r="D29" s="1" t="s">
        <v>41</v>
      </c>
      <c r="E29" s="1" t="s">
        <v>13</v>
      </c>
      <c r="F29" s="2">
        <v>2.45</v>
      </c>
      <c r="G29" s="3">
        <v>7431478</v>
      </c>
      <c r="H29" s="2">
        <v>2.45</v>
      </c>
      <c r="I29" s="2">
        <v>2.46</v>
      </c>
      <c r="J29" s="3">
        <v>18218761</v>
      </c>
    </row>
    <row r="30" spans="1:10" ht="12.75">
      <c r="A30" s="4">
        <v>36905</v>
      </c>
      <c r="B30" s="1" t="s">
        <v>9</v>
      </c>
      <c r="C30" s="1" t="s">
        <v>42</v>
      </c>
      <c r="D30" s="1" t="s">
        <v>43</v>
      </c>
      <c r="E30" s="1" t="s">
        <v>12</v>
      </c>
      <c r="F30" s="2">
        <v>1.65</v>
      </c>
      <c r="G30" s="3">
        <v>513576</v>
      </c>
      <c r="H30" s="2">
        <v>1.65</v>
      </c>
      <c r="I30" s="2">
        <v>1.65</v>
      </c>
      <c r="J30" s="3">
        <v>847400400</v>
      </c>
    </row>
    <row r="31" spans="1:10" ht="12.75">
      <c r="A31" s="4">
        <v>36905</v>
      </c>
      <c r="B31" s="1" t="s">
        <v>9</v>
      </c>
      <c r="C31" s="1" t="s">
        <v>42</v>
      </c>
      <c r="D31" s="1" t="s">
        <v>43</v>
      </c>
      <c r="E31" s="1" t="s">
        <v>13</v>
      </c>
      <c r="F31" s="2">
        <v>1.65</v>
      </c>
      <c r="G31" s="3">
        <v>3899310</v>
      </c>
      <c r="H31" s="2">
        <v>1.65</v>
      </c>
      <c r="I31" s="2">
        <v>1.68</v>
      </c>
      <c r="J31" s="3">
        <v>6451430</v>
      </c>
    </row>
    <row r="32" spans="1:10" ht="12.75">
      <c r="A32" s="4">
        <v>36905</v>
      </c>
      <c r="B32" s="1" t="s">
        <v>9</v>
      </c>
      <c r="C32" s="1" t="s">
        <v>44</v>
      </c>
      <c r="D32" s="1" t="s">
        <v>45</v>
      </c>
      <c r="E32" s="1" t="s">
        <v>12</v>
      </c>
      <c r="F32" s="2">
        <v>1.68</v>
      </c>
      <c r="G32" s="3">
        <v>406159</v>
      </c>
      <c r="H32" s="2">
        <v>1.68</v>
      </c>
      <c r="I32" s="2">
        <v>1.68</v>
      </c>
      <c r="J32" s="3">
        <v>681722</v>
      </c>
    </row>
    <row r="33" spans="1:10" ht="12.75">
      <c r="A33" s="4">
        <v>36905</v>
      </c>
      <c r="B33" s="1" t="s">
        <v>9</v>
      </c>
      <c r="C33" s="1" t="s">
        <v>44</v>
      </c>
      <c r="D33" s="1" t="s">
        <v>45</v>
      </c>
      <c r="E33" s="1" t="s">
        <v>13</v>
      </c>
      <c r="F33" s="2">
        <v>1.68</v>
      </c>
      <c r="G33" s="3">
        <v>3299652</v>
      </c>
      <c r="H33" s="2">
        <v>1.68</v>
      </c>
      <c r="I33" s="2">
        <v>1.68</v>
      </c>
      <c r="J33" s="3">
        <v>5531810</v>
      </c>
    </row>
    <row r="34" spans="1:10" ht="12.75">
      <c r="A34" s="4">
        <v>36905</v>
      </c>
      <c r="B34" s="1" t="s">
        <v>9</v>
      </c>
      <c r="C34" s="1" t="s">
        <v>46</v>
      </c>
      <c r="D34" s="1" t="s">
        <v>47</v>
      </c>
      <c r="E34" s="1" t="s">
        <v>12</v>
      </c>
      <c r="F34" s="2">
        <v>1.09</v>
      </c>
      <c r="G34" s="3">
        <v>22087718</v>
      </c>
      <c r="H34" s="2">
        <v>1.08</v>
      </c>
      <c r="I34" s="2">
        <v>1.09</v>
      </c>
      <c r="J34" s="3">
        <v>24020592</v>
      </c>
    </row>
    <row r="35" spans="1:10" ht="12.75">
      <c r="A35" s="4">
        <v>36905</v>
      </c>
      <c r="B35" s="1" t="s">
        <v>9</v>
      </c>
      <c r="C35" s="1" t="s">
        <v>46</v>
      </c>
      <c r="D35" s="1" t="s">
        <v>47</v>
      </c>
      <c r="E35" s="1" t="s">
        <v>13</v>
      </c>
      <c r="F35" s="2">
        <v>1.09</v>
      </c>
      <c r="G35" s="3">
        <v>18387718</v>
      </c>
      <c r="H35" s="2">
        <v>1.07</v>
      </c>
      <c r="I35" s="2">
        <v>1.09</v>
      </c>
      <c r="J35" s="3">
        <v>19967318</v>
      </c>
    </row>
    <row r="36" spans="1:10" ht="12.75">
      <c r="A36" s="4">
        <v>36905</v>
      </c>
      <c r="B36" s="1" t="s">
        <v>9</v>
      </c>
      <c r="C36" s="1" t="s">
        <v>48</v>
      </c>
      <c r="D36" s="1" t="s">
        <v>49</v>
      </c>
      <c r="E36" s="1" t="s">
        <v>12</v>
      </c>
      <c r="F36" s="2">
        <v>1.76</v>
      </c>
      <c r="G36" s="3">
        <v>13374795</v>
      </c>
      <c r="H36" s="2">
        <v>1.75</v>
      </c>
      <c r="I36" s="2">
        <v>1.76</v>
      </c>
      <c r="J36" s="3">
        <v>23487397</v>
      </c>
    </row>
    <row r="37" spans="1:10" ht="12.75">
      <c r="A37" s="4">
        <v>36905</v>
      </c>
      <c r="B37" s="1" t="s">
        <v>9</v>
      </c>
      <c r="C37" s="1" t="s">
        <v>48</v>
      </c>
      <c r="D37" s="1" t="s">
        <v>49</v>
      </c>
      <c r="E37" s="1" t="s">
        <v>13</v>
      </c>
      <c r="F37" s="2">
        <v>1.75</v>
      </c>
      <c r="G37" s="3">
        <v>13254549</v>
      </c>
      <c r="H37" s="2">
        <v>1.61</v>
      </c>
      <c r="I37" s="2">
        <v>1.76</v>
      </c>
      <c r="J37" s="3">
        <v>23237913</v>
      </c>
    </row>
    <row r="38" spans="1:10" ht="12.75">
      <c r="A38" s="4">
        <v>36905</v>
      </c>
      <c r="B38" s="1" t="s">
        <v>9</v>
      </c>
      <c r="C38" s="1" t="s">
        <v>50</v>
      </c>
      <c r="D38" s="1" t="s">
        <v>51</v>
      </c>
      <c r="E38" s="1" t="s">
        <v>12</v>
      </c>
      <c r="F38" s="2">
        <v>1.13</v>
      </c>
      <c r="G38" s="3">
        <v>31475</v>
      </c>
      <c r="H38" s="2">
        <v>1.13</v>
      </c>
      <c r="I38" s="2">
        <v>1.13</v>
      </c>
      <c r="J38" s="3">
        <f>(AVERAGE(H38,I38))*G38</f>
        <v>35566.75</v>
      </c>
    </row>
    <row r="39" spans="1:10" ht="12.75">
      <c r="A39" s="4">
        <v>36905</v>
      </c>
      <c r="B39" s="1" t="s">
        <v>9</v>
      </c>
      <c r="C39" s="1" t="s">
        <v>50</v>
      </c>
      <c r="D39" s="1" t="s">
        <v>51</v>
      </c>
      <c r="E39" s="1" t="s">
        <v>13</v>
      </c>
      <c r="F39" s="2">
        <v>1.13</v>
      </c>
      <c r="G39" s="3">
        <v>1176806</v>
      </c>
      <c r="H39" s="2">
        <v>1.13</v>
      </c>
      <c r="I39" s="2">
        <v>1.14</v>
      </c>
      <c r="J39" s="3">
        <v>1334529</v>
      </c>
    </row>
    <row r="40" spans="1:10" ht="12.75">
      <c r="A40" s="4">
        <v>36905</v>
      </c>
      <c r="B40" s="1" t="s">
        <v>9</v>
      </c>
      <c r="C40" s="1" t="s">
        <v>52</v>
      </c>
      <c r="D40" s="1" t="s">
        <v>53</v>
      </c>
      <c r="E40" s="1" t="s">
        <v>12</v>
      </c>
      <c r="F40" s="2">
        <v>2</v>
      </c>
      <c r="G40" s="3">
        <v>6327097</v>
      </c>
      <c r="H40" s="2">
        <v>2</v>
      </c>
      <c r="I40" s="2">
        <v>2</v>
      </c>
      <c r="J40" s="3">
        <f>(AVERAGE(H40,I40))*G40</f>
        <v>12654194</v>
      </c>
    </row>
    <row r="41" spans="1:10" ht="12.75">
      <c r="A41" s="4">
        <v>36905</v>
      </c>
      <c r="B41" s="1" t="s">
        <v>9</v>
      </c>
      <c r="C41" s="1" t="s">
        <v>52</v>
      </c>
      <c r="D41" s="1" t="s">
        <v>53</v>
      </c>
      <c r="E41" s="1" t="s">
        <v>13</v>
      </c>
      <c r="F41" s="2">
        <v>2</v>
      </c>
      <c r="G41" s="3">
        <v>2907838</v>
      </c>
      <c r="H41" s="2">
        <v>2</v>
      </c>
      <c r="I41" s="2">
        <v>2</v>
      </c>
      <c r="J41" s="3">
        <f>(AVERAGE(H41,I41))*G41</f>
        <v>5815676</v>
      </c>
    </row>
    <row r="42" spans="1:10" ht="12.75">
      <c r="A42" s="4">
        <v>36905</v>
      </c>
      <c r="B42" s="1" t="s">
        <v>9</v>
      </c>
      <c r="C42" s="1" t="s">
        <v>54</v>
      </c>
      <c r="D42" s="1" t="s">
        <v>55</v>
      </c>
      <c r="E42" s="1" t="s">
        <v>12</v>
      </c>
      <c r="F42" s="2">
        <v>1.26</v>
      </c>
      <c r="G42" s="3">
        <v>1989177</v>
      </c>
      <c r="H42" s="2">
        <v>1.25</v>
      </c>
      <c r="I42" s="2">
        <v>1.27</v>
      </c>
      <c r="J42" s="3">
        <v>2503275</v>
      </c>
    </row>
    <row r="43" spans="1:10" ht="12.75">
      <c r="A43" s="4">
        <v>36905</v>
      </c>
      <c r="B43" s="1" t="s">
        <v>9</v>
      </c>
      <c r="C43" s="1" t="s">
        <v>54</v>
      </c>
      <c r="D43" s="1" t="s">
        <v>55</v>
      </c>
      <c r="E43" s="1" t="s">
        <v>13</v>
      </c>
      <c r="F43" s="2">
        <v>1.27</v>
      </c>
      <c r="G43" s="3">
        <v>9566413</v>
      </c>
      <c r="H43" s="2">
        <v>1.26</v>
      </c>
      <c r="I43" s="2">
        <v>1.27</v>
      </c>
      <c r="J43" s="3">
        <v>12164715</v>
      </c>
    </row>
    <row r="44" spans="1:10" ht="12.75">
      <c r="A44" s="4">
        <v>36905</v>
      </c>
      <c r="B44" s="1" t="s">
        <v>9</v>
      </c>
      <c r="C44" s="1" t="s">
        <v>56</v>
      </c>
      <c r="D44" s="1" t="s">
        <v>57</v>
      </c>
      <c r="E44" s="1" t="s">
        <v>13</v>
      </c>
      <c r="F44" s="2">
        <v>2</v>
      </c>
      <c r="G44" s="3">
        <v>717132</v>
      </c>
      <c r="H44" s="2">
        <v>2</v>
      </c>
      <c r="I44" s="2">
        <v>2</v>
      </c>
      <c r="J44" s="3">
        <f>(AVERAGE(H44,I44))*G44</f>
        <v>1434264</v>
      </c>
    </row>
    <row r="45" spans="1:10" ht="12.75">
      <c r="A45" s="4">
        <v>36905</v>
      </c>
      <c r="B45" s="1" t="s">
        <v>9</v>
      </c>
      <c r="C45" s="1" t="s">
        <v>58</v>
      </c>
      <c r="D45" s="1" t="s">
        <v>59</v>
      </c>
      <c r="E45" s="1" t="s">
        <v>12</v>
      </c>
      <c r="F45" s="2">
        <v>1.95</v>
      </c>
      <c r="G45" s="3">
        <v>173005685</v>
      </c>
      <c r="H45" s="2">
        <v>1.95</v>
      </c>
      <c r="I45" s="2">
        <v>1.95</v>
      </c>
      <c r="J45" s="3">
        <v>336788463</v>
      </c>
    </row>
    <row r="46" spans="1:10" ht="12.75">
      <c r="A46" s="4">
        <v>36905</v>
      </c>
      <c r="B46" s="1" t="s">
        <v>9</v>
      </c>
      <c r="C46" s="1" t="s">
        <v>58</v>
      </c>
      <c r="D46" s="1" t="s">
        <v>59</v>
      </c>
      <c r="E46" s="1" t="s">
        <v>13</v>
      </c>
      <c r="F46" s="2">
        <v>1.95</v>
      </c>
      <c r="G46" s="3">
        <v>114473078</v>
      </c>
      <c r="H46" s="2">
        <v>1.95</v>
      </c>
      <c r="I46" s="2">
        <v>1.95</v>
      </c>
      <c r="J46" s="3">
        <v>222851212</v>
      </c>
    </row>
    <row r="47" spans="1:10" ht="12.75">
      <c r="A47" s="4">
        <v>36905</v>
      </c>
      <c r="B47" s="1" t="s">
        <v>9</v>
      </c>
      <c r="C47" s="1" t="s">
        <v>60</v>
      </c>
      <c r="D47" s="1" t="s">
        <v>61</v>
      </c>
      <c r="E47" s="1" t="s">
        <v>12</v>
      </c>
      <c r="F47" s="2">
        <v>0.8</v>
      </c>
      <c r="G47" s="3">
        <v>164684304</v>
      </c>
      <c r="H47" s="2">
        <v>0.8</v>
      </c>
      <c r="I47" s="2">
        <v>0.8</v>
      </c>
      <c r="J47" s="3">
        <v>131852018</v>
      </c>
    </row>
    <row r="48" spans="1:10" ht="12.75">
      <c r="A48" s="4">
        <v>36905</v>
      </c>
      <c r="B48" s="1" t="s">
        <v>9</v>
      </c>
      <c r="C48" s="1" t="s">
        <v>62</v>
      </c>
      <c r="D48" s="1" t="s">
        <v>63</v>
      </c>
      <c r="E48" s="1" t="s">
        <v>12</v>
      </c>
      <c r="F48" s="2">
        <v>1.19</v>
      </c>
      <c r="G48" s="3">
        <v>530789</v>
      </c>
      <c r="H48" s="2">
        <v>1.19</v>
      </c>
      <c r="I48" s="2">
        <v>1.19</v>
      </c>
      <c r="J48" s="3">
        <v>630434</v>
      </c>
    </row>
    <row r="49" spans="1:10" ht="12.75">
      <c r="A49" s="4">
        <v>36905</v>
      </c>
      <c r="B49" s="1" t="s">
        <v>9</v>
      </c>
      <c r="C49" s="1" t="s">
        <v>62</v>
      </c>
      <c r="D49" s="1" t="s">
        <v>63</v>
      </c>
      <c r="E49" s="1" t="s">
        <v>13</v>
      </c>
      <c r="F49" s="2">
        <v>1.18</v>
      </c>
      <c r="G49" s="3">
        <v>9790</v>
      </c>
      <c r="H49" s="2">
        <v>1.18</v>
      </c>
      <c r="I49" s="2">
        <v>1.18</v>
      </c>
      <c r="J49" s="3">
        <v>11588</v>
      </c>
    </row>
    <row r="50" spans="1:10" ht="12.75">
      <c r="A50" s="4">
        <v>36905</v>
      </c>
      <c r="B50" s="1" t="s">
        <v>9</v>
      </c>
      <c r="C50" s="1" t="s">
        <v>64</v>
      </c>
      <c r="D50" s="1" t="s">
        <v>65</v>
      </c>
      <c r="E50" s="1" t="s">
        <v>12</v>
      </c>
      <c r="F50" s="2">
        <v>1</v>
      </c>
      <c r="G50" s="3">
        <v>2360914</v>
      </c>
      <c r="H50" s="2">
        <v>1</v>
      </c>
      <c r="I50" s="2">
        <v>1</v>
      </c>
      <c r="J50" s="3">
        <v>2277756</v>
      </c>
    </row>
    <row r="51" spans="1:10" ht="12.75">
      <c r="A51" s="4">
        <v>36905</v>
      </c>
      <c r="B51" s="1" t="s">
        <v>9</v>
      </c>
      <c r="C51" s="1" t="s">
        <v>66</v>
      </c>
      <c r="D51" s="1" t="s">
        <v>67</v>
      </c>
      <c r="E51" s="1" t="s">
        <v>12</v>
      </c>
      <c r="F51" s="2">
        <v>1.77</v>
      </c>
      <c r="G51" s="3">
        <v>21756365</v>
      </c>
      <c r="H51" s="2">
        <v>1.77</v>
      </c>
      <c r="I51" s="2">
        <v>1.77</v>
      </c>
      <c r="J51" s="3">
        <v>38444085</v>
      </c>
    </row>
    <row r="52" spans="1:10" ht="12.75">
      <c r="A52" s="4">
        <v>36905</v>
      </c>
      <c r="B52" s="1" t="s">
        <v>9</v>
      </c>
      <c r="C52" s="1" t="s">
        <v>66</v>
      </c>
      <c r="D52" s="1" t="s">
        <v>67</v>
      </c>
      <c r="E52" s="1" t="s">
        <v>13</v>
      </c>
      <c r="F52" s="2">
        <v>1.76</v>
      </c>
      <c r="G52" s="3">
        <v>7832718</v>
      </c>
      <c r="H52" s="2">
        <v>1.11</v>
      </c>
      <c r="I52" s="2">
        <v>1.77</v>
      </c>
      <c r="J52" s="3">
        <v>13796739</v>
      </c>
    </row>
    <row r="53" spans="1:10" ht="12.75">
      <c r="A53" s="4">
        <v>36905</v>
      </c>
      <c r="B53" s="1" t="s">
        <v>9</v>
      </c>
      <c r="C53" s="1" t="s">
        <v>68</v>
      </c>
      <c r="D53" s="1" t="s">
        <v>69</v>
      </c>
      <c r="E53" s="1" t="s">
        <v>12</v>
      </c>
      <c r="F53" s="2">
        <v>3.69</v>
      </c>
      <c r="G53" s="3">
        <v>2596024</v>
      </c>
      <c r="H53" s="2">
        <v>3.67</v>
      </c>
      <c r="I53" s="2">
        <v>3.71</v>
      </c>
      <c r="J53" s="3">
        <v>9574008</v>
      </c>
    </row>
    <row r="54" spans="1:10" ht="12.75">
      <c r="A54" s="4">
        <v>36905</v>
      </c>
      <c r="B54" s="1" t="s">
        <v>9</v>
      </c>
      <c r="C54" s="1" t="s">
        <v>68</v>
      </c>
      <c r="D54" s="1" t="s">
        <v>69</v>
      </c>
      <c r="E54" s="1" t="s">
        <v>13</v>
      </c>
      <c r="F54" s="2">
        <v>3.69</v>
      </c>
      <c r="G54" s="3">
        <v>146198</v>
      </c>
      <c r="H54" s="2">
        <v>3.67</v>
      </c>
      <c r="I54" s="2">
        <v>3.71</v>
      </c>
      <c r="J54" s="3">
        <v>539002</v>
      </c>
    </row>
    <row r="55" spans="1:10" ht="12.75">
      <c r="A55" s="4">
        <v>36905</v>
      </c>
      <c r="B55" s="1" t="s">
        <v>9</v>
      </c>
      <c r="C55" s="1" t="s">
        <v>70</v>
      </c>
      <c r="D55" s="1" t="s">
        <v>71</v>
      </c>
      <c r="E55" s="1" t="s">
        <v>12</v>
      </c>
      <c r="F55" s="2">
        <v>1.52</v>
      </c>
      <c r="G55" s="3">
        <v>302996994</v>
      </c>
      <c r="H55" s="2">
        <v>1.52</v>
      </c>
      <c r="I55" s="2">
        <v>1.52</v>
      </c>
      <c r="J55" s="3">
        <v>461373331</v>
      </c>
    </row>
    <row r="56" spans="1:10" ht="12.75">
      <c r="A56" s="4">
        <v>36905</v>
      </c>
      <c r="B56" s="1" t="s">
        <v>9</v>
      </c>
      <c r="C56" s="1" t="s">
        <v>70</v>
      </c>
      <c r="D56" s="1" t="s">
        <v>71</v>
      </c>
      <c r="E56" s="1" t="s">
        <v>13</v>
      </c>
      <c r="F56" s="2">
        <v>1.52</v>
      </c>
      <c r="G56" s="3">
        <v>798560556</v>
      </c>
      <c r="H56" s="2">
        <v>1.52</v>
      </c>
      <c r="I56" s="2">
        <v>1.52</v>
      </c>
      <c r="J56" s="3">
        <v>1216195999</v>
      </c>
    </row>
    <row r="57" spans="1:10" ht="12.75">
      <c r="A57" s="4">
        <v>36905</v>
      </c>
      <c r="B57" s="1" t="s">
        <v>9</v>
      </c>
      <c r="C57" s="1" t="s">
        <v>72</v>
      </c>
      <c r="D57" s="1" t="s">
        <v>73</v>
      </c>
      <c r="E57" s="1" t="s">
        <v>12</v>
      </c>
      <c r="F57" s="2">
        <v>1.42</v>
      </c>
      <c r="G57" s="3">
        <v>13398876</v>
      </c>
      <c r="H57" s="2">
        <v>1.41</v>
      </c>
      <c r="I57" s="2">
        <v>1.42</v>
      </c>
      <c r="J57" s="3">
        <v>19063709</v>
      </c>
    </row>
    <row r="58" spans="1:10" ht="12.75">
      <c r="A58" s="4">
        <v>36905</v>
      </c>
      <c r="B58" s="1" t="s">
        <v>9</v>
      </c>
      <c r="C58" s="1" t="s">
        <v>72</v>
      </c>
      <c r="D58" s="1" t="s">
        <v>73</v>
      </c>
      <c r="E58" s="1" t="s">
        <v>13</v>
      </c>
      <c r="F58" s="2">
        <v>1.42</v>
      </c>
      <c r="G58" s="3">
        <v>1228232</v>
      </c>
      <c r="H58" s="2">
        <v>1.41</v>
      </c>
      <c r="I58" s="2">
        <v>1.42</v>
      </c>
      <c r="J58" s="3">
        <v>1737996</v>
      </c>
    </row>
    <row r="59" spans="1:10" ht="12.75">
      <c r="A59" s="4">
        <v>36905</v>
      </c>
      <c r="B59" s="1" t="s">
        <v>9</v>
      </c>
      <c r="C59" s="1" t="s">
        <v>74</v>
      </c>
      <c r="D59" s="1" t="s">
        <v>75</v>
      </c>
      <c r="E59" s="1" t="s">
        <v>12</v>
      </c>
      <c r="F59" s="2">
        <v>1.87</v>
      </c>
      <c r="G59" s="3">
        <v>29957672</v>
      </c>
      <c r="H59" s="2">
        <v>1.87</v>
      </c>
      <c r="I59" s="2">
        <v>1.88</v>
      </c>
      <c r="J59" s="3">
        <v>56119615</v>
      </c>
    </row>
    <row r="60" spans="1:10" ht="12.75">
      <c r="A60" s="4">
        <v>36905</v>
      </c>
      <c r="B60" s="1" t="s">
        <v>9</v>
      </c>
      <c r="C60" s="1" t="s">
        <v>74</v>
      </c>
      <c r="D60" s="1" t="s">
        <v>75</v>
      </c>
      <c r="E60" s="1" t="s">
        <v>13</v>
      </c>
      <c r="F60" s="2">
        <v>1.87</v>
      </c>
      <c r="G60" s="3">
        <v>98234629</v>
      </c>
      <c r="H60" s="2">
        <v>1.87</v>
      </c>
      <c r="I60" s="2">
        <v>1.88</v>
      </c>
      <c r="J60" s="3">
        <v>184126898</v>
      </c>
    </row>
    <row r="61" spans="1:10" ht="12.75">
      <c r="A61" s="4">
        <v>36905</v>
      </c>
      <c r="B61" s="1" t="s">
        <v>9</v>
      </c>
      <c r="C61" s="1" t="s">
        <v>76</v>
      </c>
      <c r="D61" s="1" t="s">
        <v>77</v>
      </c>
      <c r="E61" s="1" t="s">
        <v>12</v>
      </c>
      <c r="F61" s="2">
        <v>1.87</v>
      </c>
      <c r="G61" s="3">
        <v>5641950</v>
      </c>
      <c r="H61" s="2">
        <v>1.87</v>
      </c>
      <c r="I61" s="2">
        <v>1.87</v>
      </c>
      <c r="J61" s="3">
        <v>10566514</v>
      </c>
    </row>
    <row r="62" spans="1:10" ht="12.75">
      <c r="A62" s="4">
        <v>36905</v>
      </c>
      <c r="B62" s="1" t="s">
        <v>9</v>
      </c>
      <c r="C62" s="1" t="s">
        <v>78</v>
      </c>
      <c r="D62" s="1" t="s">
        <v>79</v>
      </c>
      <c r="E62" s="1" t="s">
        <v>12</v>
      </c>
      <c r="F62" s="2">
        <v>1</v>
      </c>
      <c r="G62" s="3">
        <v>4571897</v>
      </c>
      <c r="H62" s="2">
        <v>1</v>
      </c>
      <c r="I62" s="2">
        <v>1</v>
      </c>
      <c r="J62" s="3">
        <f>(AVERAGE(H62,I62))*G62</f>
        <v>4571897</v>
      </c>
    </row>
    <row r="63" spans="1:10" ht="12.75">
      <c r="A63" s="4">
        <v>36905</v>
      </c>
      <c r="B63" s="1" t="s">
        <v>9</v>
      </c>
      <c r="C63" s="1" t="s">
        <v>78</v>
      </c>
      <c r="D63" s="1" t="s">
        <v>79</v>
      </c>
      <c r="E63" s="1" t="s">
        <v>13</v>
      </c>
      <c r="F63" s="2">
        <v>1</v>
      </c>
      <c r="G63" s="3">
        <v>7395135</v>
      </c>
      <c r="H63" s="2">
        <v>1</v>
      </c>
      <c r="I63" s="2">
        <v>1</v>
      </c>
      <c r="J63" s="3">
        <f>(AVERAGE(H63,I63))*G63</f>
        <v>7395135</v>
      </c>
    </row>
    <row r="64" spans="1:10" ht="12.75">
      <c r="A64" s="4">
        <v>36905</v>
      </c>
      <c r="B64" s="1" t="s">
        <v>9</v>
      </c>
      <c r="C64" s="1" t="s">
        <v>80</v>
      </c>
      <c r="D64" s="1" t="s">
        <v>81</v>
      </c>
      <c r="E64" s="1" t="s">
        <v>12</v>
      </c>
      <c r="F64" s="2">
        <v>1</v>
      </c>
      <c r="G64" s="3">
        <v>3644226</v>
      </c>
      <c r="H64" s="2">
        <v>1</v>
      </c>
      <c r="I64" s="2">
        <v>1</v>
      </c>
      <c r="J64" s="3">
        <f>(AVERAGE(H64,I64))*G64</f>
        <v>3644226</v>
      </c>
    </row>
    <row r="65" spans="1:10" ht="12.75">
      <c r="A65" s="4">
        <v>36905</v>
      </c>
      <c r="B65" s="1" t="s">
        <v>9</v>
      </c>
      <c r="C65" s="1" t="s">
        <v>80</v>
      </c>
      <c r="D65" s="1" t="s">
        <v>81</v>
      </c>
      <c r="E65" s="1" t="s">
        <v>13</v>
      </c>
      <c r="F65" s="2">
        <v>1</v>
      </c>
      <c r="G65" s="3">
        <v>108979383</v>
      </c>
      <c r="H65" s="2">
        <v>1</v>
      </c>
      <c r="I65" s="2">
        <v>1</v>
      </c>
      <c r="J65" s="3">
        <f>(AVERAGE(H65,I65))*G65</f>
        <v>108979383</v>
      </c>
    </row>
    <row r="66" spans="1:10" ht="12.75">
      <c r="A66" s="4">
        <v>36905</v>
      </c>
      <c r="B66" s="1" t="s">
        <v>9</v>
      </c>
      <c r="C66" s="1" t="s">
        <v>82</v>
      </c>
      <c r="D66" s="1" t="s">
        <v>83</v>
      </c>
      <c r="E66" s="1" t="s">
        <v>12</v>
      </c>
      <c r="F66" s="2">
        <v>1.27</v>
      </c>
      <c r="G66" s="3">
        <v>93832689</v>
      </c>
      <c r="H66" s="2">
        <v>1.27</v>
      </c>
      <c r="I66" s="2">
        <v>1.29</v>
      </c>
      <c r="J66" s="3">
        <f>(AVERAGE(H66,I66))*G66</f>
        <v>120105841.92</v>
      </c>
    </row>
    <row r="67" spans="1:10" ht="12.75">
      <c r="A67" s="4">
        <v>36905</v>
      </c>
      <c r="B67" s="1" t="s">
        <v>9</v>
      </c>
      <c r="C67" s="1" t="s">
        <v>82</v>
      </c>
      <c r="D67" s="1" t="s">
        <v>83</v>
      </c>
      <c r="E67" s="1" t="s">
        <v>13</v>
      </c>
      <c r="F67" s="2">
        <v>1.28</v>
      </c>
      <c r="G67" s="3">
        <v>112404896</v>
      </c>
      <c r="H67" s="2">
        <v>1.27</v>
      </c>
      <c r="I67" s="2">
        <v>1.29</v>
      </c>
      <c r="J67" s="3">
        <v>143784386</v>
      </c>
    </row>
    <row r="68" spans="1:10" ht="12.75">
      <c r="A68" s="4">
        <v>36905</v>
      </c>
      <c r="B68" s="1" t="s">
        <v>9</v>
      </c>
      <c r="C68" s="1" t="s">
        <v>84</v>
      </c>
      <c r="D68" s="1" t="s">
        <v>85</v>
      </c>
      <c r="E68" s="1" t="s">
        <v>12</v>
      </c>
      <c r="F68" s="2">
        <f>1211.76/1000</f>
        <v>1.21176</v>
      </c>
      <c r="G68" s="3">
        <v>9609844</v>
      </c>
      <c r="H68" s="2">
        <v>1</v>
      </c>
      <c r="I68" s="2">
        <v>1.27</v>
      </c>
      <c r="J68" s="3">
        <f>(AVERAGE(H68,I68))*G68</f>
        <v>10907172.94</v>
      </c>
    </row>
    <row r="69" spans="1:10" ht="12.75">
      <c r="A69" s="4">
        <v>36905</v>
      </c>
      <c r="B69" s="1" t="s">
        <v>9</v>
      </c>
      <c r="C69" s="1" t="s">
        <v>84</v>
      </c>
      <c r="D69" s="1" t="s">
        <v>85</v>
      </c>
      <c r="E69" s="1" t="s">
        <v>13</v>
      </c>
      <c r="F69" s="2">
        <v>1.27</v>
      </c>
      <c r="G69" s="3">
        <v>15375576</v>
      </c>
      <c r="H69" s="2">
        <v>1.26</v>
      </c>
      <c r="I69" s="2">
        <v>1.27</v>
      </c>
      <c r="J69" s="3">
        <v>19468870</v>
      </c>
    </row>
    <row r="70" spans="1:10" ht="12.75">
      <c r="A70" s="4">
        <v>36905</v>
      </c>
      <c r="B70" s="1" t="s">
        <v>9</v>
      </c>
      <c r="C70" s="1" t="s">
        <v>86</v>
      </c>
      <c r="D70" s="1" t="s">
        <v>87</v>
      </c>
      <c r="E70" s="1" t="s">
        <v>12</v>
      </c>
      <c r="F70" s="2">
        <v>1.1</v>
      </c>
      <c r="G70" s="3">
        <v>131552</v>
      </c>
      <c r="H70" s="2">
        <v>1.1</v>
      </c>
      <c r="I70" s="2">
        <v>1.1</v>
      </c>
      <c r="J70" s="3">
        <v>144549</v>
      </c>
    </row>
    <row r="71" spans="1:10" ht="12.75">
      <c r="A71" s="4">
        <v>36905</v>
      </c>
      <c r="B71" s="1" t="s">
        <v>9</v>
      </c>
      <c r="C71" s="1" t="s">
        <v>86</v>
      </c>
      <c r="D71" s="1" t="s">
        <v>87</v>
      </c>
      <c r="E71" s="1" t="s">
        <v>13</v>
      </c>
      <c r="F71" s="2">
        <v>1.09</v>
      </c>
      <c r="G71" s="3">
        <v>1105730</v>
      </c>
      <c r="H71" s="2">
        <v>1.09</v>
      </c>
      <c r="I71" s="2">
        <v>1.1</v>
      </c>
      <c r="J71" s="3">
        <v>1210221</v>
      </c>
    </row>
    <row r="72" spans="1:10" ht="12.75">
      <c r="A72" s="4">
        <v>36905</v>
      </c>
      <c r="B72" s="1" t="s">
        <v>9</v>
      </c>
      <c r="C72" s="1" t="s">
        <v>88</v>
      </c>
      <c r="D72" s="1" t="s">
        <v>89</v>
      </c>
      <c r="E72" s="1" t="s">
        <v>12</v>
      </c>
      <c r="F72" s="2">
        <v>1.35</v>
      </c>
      <c r="G72" s="3">
        <v>409762264</v>
      </c>
      <c r="H72" s="2">
        <v>1.35</v>
      </c>
      <c r="I72" s="2">
        <v>1.35</v>
      </c>
      <c r="J72" s="3">
        <f>(AVERAGE(H72,I72))*G72</f>
        <v>553179056.4000001</v>
      </c>
    </row>
    <row r="73" spans="1:10" ht="12.75">
      <c r="A73" s="4">
        <v>36905</v>
      </c>
      <c r="B73" s="1" t="s">
        <v>9</v>
      </c>
      <c r="C73" s="1" t="s">
        <v>88</v>
      </c>
      <c r="D73" s="1" t="s">
        <v>89</v>
      </c>
      <c r="E73" s="1" t="s">
        <v>13</v>
      </c>
      <c r="F73" s="2">
        <v>1.35</v>
      </c>
      <c r="G73" s="3">
        <v>205927107</v>
      </c>
      <c r="H73" s="2">
        <v>1.35</v>
      </c>
      <c r="I73" s="2">
        <v>1.35</v>
      </c>
      <c r="J73" s="3">
        <v>278001594</v>
      </c>
    </row>
    <row r="74" spans="1:10" ht="12.75">
      <c r="A74" s="4">
        <v>36905</v>
      </c>
      <c r="B74" s="1" t="s">
        <v>9</v>
      </c>
      <c r="C74" s="1" t="s">
        <v>90</v>
      </c>
      <c r="D74" s="1" t="s">
        <v>91</v>
      </c>
      <c r="E74" s="1" t="s">
        <v>12</v>
      </c>
      <c r="F74" s="2">
        <v>1.35</v>
      </c>
      <c r="G74" s="3">
        <v>2151969</v>
      </c>
      <c r="H74" s="2">
        <v>1.35</v>
      </c>
      <c r="I74" s="2">
        <v>1.35</v>
      </c>
      <c r="J74" s="3">
        <f>(AVERAGE(H74,I74))*G74</f>
        <v>2905158.1500000004</v>
      </c>
    </row>
    <row r="75" spans="1:10" ht="12.75">
      <c r="A75" s="4">
        <v>36905</v>
      </c>
      <c r="B75" s="1" t="s">
        <v>9</v>
      </c>
      <c r="C75" s="1" t="s">
        <v>90</v>
      </c>
      <c r="D75" s="1" t="s">
        <v>91</v>
      </c>
      <c r="E75" s="1" t="s">
        <v>13</v>
      </c>
      <c r="F75" s="2">
        <v>1.35</v>
      </c>
      <c r="G75" s="3">
        <v>10659124</v>
      </c>
      <c r="H75" s="2">
        <v>1.35</v>
      </c>
      <c r="I75" s="2">
        <v>1.35</v>
      </c>
      <c r="J75" s="3">
        <v>14389817</v>
      </c>
    </row>
    <row r="76" spans="1:10" ht="12.75">
      <c r="A76" s="4">
        <v>36905</v>
      </c>
      <c r="B76" s="1" t="s">
        <v>9</v>
      </c>
      <c r="C76" s="1" t="s">
        <v>92</v>
      </c>
      <c r="D76" s="1" t="s">
        <v>93</v>
      </c>
      <c r="E76" s="1" t="s">
        <v>12</v>
      </c>
      <c r="F76" s="2">
        <v>1.31</v>
      </c>
      <c r="G76" s="3">
        <v>5719361</v>
      </c>
      <c r="H76" s="2">
        <v>1.3</v>
      </c>
      <c r="I76" s="2">
        <v>1.31</v>
      </c>
      <c r="J76" s="3">
        <v>7511153</v>
      </c>
    </row>
    <row r="77" spans="1:10" ht="12.75">
      <c r="A77" s="4">
        <v>36905</v>
      </c>
      <c r="B77" s="1" t="s">
        <v>9</v>
      </c>
      <c r="C77" s="1" t="s">
        <v>92</v>
      </c>
      <c r="D77" s="1" t="s">
        <v>93</v>
      </c>
      <c r="E77" s="1" t="s">
        <v>13</v>
      </c>
      <c r="F77" s="2">
        <v>1.31</v>
      </c>
      <c r="G77" s="3">
        <v>5868267</v>
      </c>
      <c r="H77" s="2">
        <v>1.3</v>
      </c>
      <c r="I77" s="2">
        <v>1.32</v>
      </c>
      <c r="J77" s="3">
        <v>7699110</v>
      </c>
    </row>
    <row r="78" spans="1:10" ht="12.75">
      <c r="A78" s="4">
        <v>36905</v>
      </c>
      <c r="B78" s="1" t="s">
        <v>9</v>
      </c>
      <c r="C78" s="1" t="s">
        <v>94</v>
      </c>
      <c r="D78" s="1" t="s">
        <v>95</v>
      </c>
      <c r="E78" s="1" t="s">
        <v>12</v>
      </c>
      <c r="F78" s="2">
        <v>3</v>
      </c>
      <c r="G78" s="3">
        <v>24432372</v>
      </c>
      <c r="H78" s="2">
        <v>3</v>
      </c>
      <c r="I78" s="2">
        <v>3</v>
      </c>
      <c r="J78" s="3">
        <f>(AVERAGE(H78,I78))*G78</f>
        <v>73297116</v>
      </c>
    </row>
    <row r="79" spans="1:10" ht="12.75">
      <c r="A79" s="4">
        <v>36905</v>
      </c>
      <c r="B79" s="1" t="s">
        <v>9</v>
      </c>
      <c r="C79" s="1" t="s">
        <v>96</v>
      </c>
      <c r="D79" s="1" t="s">
        <v>97</v>
      </c>
      <c r="E79" s="1" t="s">
        <v>12</v>
      </c>
      <c r="F79" s="2">
        <v>2</v>
      </c>
      <c r="G79" s="3">
        <v>327251</v>
      </c>
      <c r="H79" s="2">
        <v>2</v>
      </c>
      <c r="I79" s="2">
        <v>2</v>
      </c>
      <c r="J79" s="3">
        <f>(AVERAGE(H79,I79))*G79</f>
        <v>654502</v>
      </c>
    </row>
    <row r="80" spans="1:10" ht="12.75">
      <c r="A80" s="4">
        <v>36905</v>
      </c>
      <c r="B80" s="1" t="s">
        <v>9</v>
      </c>
      <c r="C80" s="1" t="s">
        <v>96</v>
      </c>
      <c r="D80" s="1" t="s">
        <v>97</v>
      </c>
      <c r="E80" s="1" t="s">
        <v>13</v>
      </c>
      <c r="F80" s="2">
        <v>2</v>
      </c>
      <c r="G80" s="3">
        <v>230084</v>
      </c>
      <c r="H80" s="2">
        <v>2</v>
      </c>
      <c r="I80" s="2">
        <v>2</v>
      </c>
      <c r="J80" s="3">
        <f>(AVERAGE(H80,I80))*G80</f>
        <v>460168</v>
      </c>
    </row>
    <row r="81" spans="1:10" ht="12.75">
      <c r="A81" s="4">
        <v>36905</v>
      </c>
      <c r="B81" s="1" t="s">
        <v>9</v>
      </c>
      <c r="C81" s="1" t="s">
        <v>98</v>
      </c>
      <c r="D81" s="1" t="s">
        <v>99</v>
      </c>
      <c r="E81" s="1" t="s">
        <v>12</v>
      </c>
      <c r="F81" s="2">
        <v>1.21</v>
      </c>
      <c r="G81" s="3">
        <v>10493195</v>
      </c>
      <c r="H81" s="2">
        <v>1.2</v>
      </c>
      <c r="I81" s="2">
        <v>1.21</v>
      </c>
      <c r="J81" s="3">
        <v>12651973</v>
      </c>
    </row>
    <row r="82" spans="1:10" ht="12.75">
      <c r="A82" s="4">
        <v>36905</v>
      </c>
      <c r="B82" s="1" t="s">
        <v>9</v>
      </c>
      <c r="C82" s="1" t="s">
        <v>98</v>
      </c>
      <c r="D82" s="1" t="s">
        <v>99</v>
      </c>
      <c r="E82" s="1" t="s">
        <v>13</v>
      </c>
      <c r="F82" s="2">
        <v>1.2</v>
      </c>
      <c r="G82" s="3">
        <v>2470216</v>
      </c>
      <c r="H82" s="2">
        <v>1.2</v>
      </c>
      <c r="I82" s="2">
        <v>1.2</v>
      </c>
      <c r="J82" s="3">
        <v>2970114</v>
      </c>
    </row>
    <row r="83" spans="1:10" ht="12.75">
      <c r="A83" s="4">
        <v>36905</v>
      </c>
      <c r="B83" s="1" t="s">
        <v>9</v>
      </c>
      <c r="C83" s="1" t="s">
        <v>100</v>
      </c>
      <c r="D83" s="1" t="s">
        <v>101</v>
      </c>
      <c r="E83" s="1" t="s">
        <v>12</v>
      </c>
      <c r="F83" s="2">
        <v>1</v>
      </c>
      <c r="G83" s="3">
        <v>331385174</v>
      </c>
      <c r="H83" s="2">
        <v>1</v>
      </c>
      <c r="I83" s="2">
        <v>1</v>
      </c>
      <c r="J83" s="3">
        <f>(AVERAGE(H83,I83))*G83</f>
        <v>331385174</v>
      </c>
    </row>
    <row r="84" spans="1:10" ht="12.75">
      <c r="A84" s="4">
        <v>36905</v>
      </c>
      <c r="B84" s="1" t="s">
        <v>9</v>
      </c>
      <c r="C84" s="1" t="s">
        <v>100</v>
      </c>
      <c r="D84" s="1" t="s">
        <v>101</v>
      </c>
      <c r="E84" s="1" t="s">
        <v>13</v>
      </c>
      <c r="F84" s="2">
        <v>1</v>
      </c>
      <c r="G84" s="3">
        <v>193007772</v>
      </c>
      <c r="H84" s="2">
        <v>1</v>
      </c>
      <c r="I84" s="2">
        <v>1</v>
      </c>
      <c r="J84" s="3">
        <f>(AVERAGE(H84,I84))*G84</f>
        <v>193007772</v>
      </c>
    </row>
    <row r="85" spans="1:10" ht="12.75">
      <c r="A85" s="4">
        <v>36905</v>
      </c>
      <c r="B85" s="1" t="s">
        <v>9</v>
      </c>
      <c r="C85" s="1" t="s">
        <v>102</v>
      </c>
      <c r="D85" s="1" t="s">
        <v>103</v>
      </c>
      <c r="E85" s="1" t="s">
        <v>12</v>
      </c>
      <c r="F85" s="2">
        <v>1.13</v>
      </c>
      <c r="G85" s="3">
        <v>136081</v>
      </c>
      <c r="H85" s="2">
        <v>1</v>
      </c>
      <c r="I85" s="2">
        <v>1.25</v>
      </c>
      <c r="J85" s="3">
        <f>(AVERAGE(H85,I85))*G85</f>
        <v>153091.125</v>
      </c>
    </row>
    <row r="86" spans="1:10" ht="12.75">
      <c r="A86" s="4">
        <v>36905</v>
      </c>
      <c r="B86" s="1" t="s">
        <v>9</v>
      </c>
      <c r="C86" s="1" t="s">
        <v>102</v>
      </c>
      <c r="D86" s="1" t="s">
        <v>103</v>
      </c>
      <c r="E86" s="1" t="s">
        <v>13</v>
      </c>
      <c r="F86" s="2">
        <v>1.25</v>
      </c>
      <c r="G86" s="3">
        <v>2863776</v>
      </c>
      <c r="H86" s="2">
        <v>1.25</v>
      </c>
      <c r="I86" s="2">
        <v>1.25</v>
      </c>
      <c r="J86" s="3">
        <v>3579720</v>
      </c>
    </row>
    <row r="87" spans="1:10" ht="12.75">
      <c r="A87" s="4">
        <v>36905</v>
      </c>
      <c r="B87" s="1" t="s">
        <v>9</v>
      </c>
      <c r="C87" s="1" t="s">
        <v>104</v>
      </c>
      <c r="D87" s="1" t="s">
        <v>105</v>
      </c>
      <c r="E87" s="1" t="s">
        <v>12</v>
      </c>
      <c r="F87" s="2">
        <v>1.3</v>
      </c>
      <c r="G87" s="3">
        <v>154695486</v>
      </c>
      <c r="H87" s="2">
        <v>1.3</v>
      </c>
      <c r="I87" s="2">
        <v>1.3</v>
      </c>
      <c r="J87" s="3">
        <f>(AVERAGE(H87,I87))*G87</f>
        <v>201104131.8</v>
      </c>
    </row>
    <row r="88" spans="1:10" ht="12.75">
      <c r="A88" s="4">
        <v>36905</v>
      </c>
      <c r="B88" s="1" t="s">
        <v>9</v>
      </c>
      <c r="C88" s="1" t="s">
        <v>104</v>
      </c>
      <c r="D88" s="1" t="s">
        <v>105</v>
      </c>
      <c r="E88" s="1" t="s">
        <v>13</v>
      </c>
      <c r="F88" s="2">
        <v>1.3</v>
      </c>
      <c r="G88" s="3">
        <v>167803631</v>
      </c>
      <c r="H88" s="2">
        <v>1.3</v>
      </c>
      <c r="I88" s="2">
        <v>1.3</v>
      </c>
      <c r="J88" s="3">
        <f>(AVERAGE(H88,I88))*G88</f>
        <v>218144720.3</v>
      </c>
    </row>
    <row r="89" spans="1:10" ht="12.75">
      <c r="A89" s="4">
        <v>36905</v>
      </c>
      <c r="B89" s="1" t="s">
        <v>9</v>
      </c>
      <c r="C89" s="1" t="s">
        <v>106</v>
      </c>
      <c r="D89" s="1" t="s">
        <v>107</v>
      </c>
      <c r="E89" s="1" t="s">
        <v>12</v>
      </c>
      <c r="F89" s="2">
        <v>1.26</v>
      </c>
      <c r="G89" s="3">
        <v>59002379</v>
      </c>
      <c r="H89" s="2">
        <v>1.26</v>
      </c>
      <c r="I89" s="2">
        <v>1.28</v>
      </c>
      <c r="J89" s="3">
        <f>(AVERAGE(H89,I89))*G89</f>
        <v>74933021.33</v>
      </c>
    </row>
    <row r="90" spans="1:10" ht="12.75">
      <c r="A90" s="4">
        <v>36905</v>
      </c>
      <c r="B90" s="1" t="s">
        <v>9</v>
      </c>
      <c r="C90" s="1" t="s">
        <v>106</v>
      </c>
      <c r="D90" s="1" t="s">
        <v>107</v>
      </c>
      <c r="E90" s="1" t="s">
        <v>13</v>
      </c>
      <c r="F90" s="2">
        <v>1.26</v>
      </c>
      <c r="G90" s="3">
        <v>36885755</v>
      </c>
      <c r="H90" s="2">
        <v>1.26</v>
      </c>
      <c r="I90" s="2">
        <v>1.26</v>
      </c>
      <c r="J90" s="3">
        <f>(AVERAGE(H90,I90))*G90</f>
        <v>46476051.3</v>
      </c>
    </row>
    <row r="91" spans="1:10" ht="12.75">
      <c r="A91" s="4">
        <v>36905</v>
      </c>
      <c r="B91" s="1" t="s">
        <v>9</v>
      </c>
      <c r="C91" s="1" t="s">
        <v>108</v>
      </c>
      <c r="D91" s="1" t="s">
        <v>109</v>
      </c>
      <c r="E91" s="1" t="s">
        <v>12</v>
      </c>
      <c r="F91" s="2">
        <v>1</v>
      </c>
      <c r="G91" s="3">
        <v>129870</v>
      </c>
      <c r="H91" s="2">
        <v>1</v>
      </c>
      <c r="I91" s="2">
        <v>1</v>
      </c>
      <c r="J91" s="3">
        <f>(AVERAGE(H91,I91))*G91</f>
        <v>129870</v>
      </c>
    </row>
    <row r="92" spans="1:10" ht="12.75">
      <c r="A92" s="4">
        <v>36905</v>
      </c>
      <c r="B92" s="1" t="s">
        <v>9</v>
      </c>
      <c r="C92" s="1" t="s">
        <v>108</v>
      </c>
      <c r="D92" s="1" t="s">
        <v>109</v>
      </c>
      <c r="E92" s="1" t="s">
        <v>13</v>
      </c>
      <c r="F92" s="2">
        <v>1.16</v>
      </c>
      <c r="G92" s="3">
        <v>1220402</v>
      </c>
      <c r="H92" s="2">
        <v>1.16</v>
      </c>
      <c r="I92" s="2">
        <v>1.16</v>
      </c>
      <c r="J92" s="3">
        <v>1415666</v>
      </c>
    </row>
    <row r="93" spans="1:10" ht="12.75">
      <c r="A93" s="4">
        <v>36905</v>
      </c>
      <c r="B93" s="1" t="s">
        <v>9</v>
      </c>
      <c r="C93" s="1" t="s">
        <v>110</v>
      </c>
      <c r="D93" s="1" t="s">
        <v>111</v>
      </c>
      <c r="E93" s="1" t="s">
        <v>12</v>
      </c>
      <c r="F93" s="2">
        <v>1.2</v>
      </c>
      <c r="G93" s="3">
        <v>870986176</v>
      </c>
      <c r="H93" s="2">
        <v>1.12</v>
      </c>
      <c r="I93" s="2">
        <v>1.2</v>
      </c>
      <c r="J93" s="3">
        <v>1042319276</v>
      </c>
    </row>
    <row r="94" spans="1:10" ht="12.75">
      <c r="A94" s="4">
        <v>36905</v>
      </c>
      <c r="B94" s="1" t="s">
        <v>9</v>
      </c>
      <c r="C94" s="1" t="s">
        <v>110</v>
      </c>
      <c r="D94" s="1" t="s">
        <v>111</v>
      </c>
      <c r="E94" s="1" t="s">
        <v>13</v>
      </c>
      <c r="F94" s="2">
        <v>1.18</v>
      </c>
      <c r="G94" s="3">
        <v>3021061</v>
      </c>
      <c r="H94" s="2">
        <v>1.12</v>
      </c>
      <c r="I94" s="2">
        <v>1.2</v>
      </c>
      <c r="J94" s="3">
        <v>3570878</v>
      </c>
    </row>
    <row r="95" spans="1:10" ht="12.75">
      <c r="A95" s="4">
        <v>36905</v>
      </c>
      <c r="B95" s="1" t="s">
        <v>9</v>
      </c>
      <c r="C95" s="1" t="s">
        <v>112</v>
      </c>
      <c r="D95" s="1" t="s">
        <v>113</v>
      </c>
      <c r="E95" s="1" t="s">
        <v>13</v>
      </c>
      <c r="F95" s="2">
        <v>0.92</v>
      </c>
      <c r="G95" s="3">
        <v>418849301</v>
      </c>
      <c r="H95" s="2">
        <v>0.92</v>
      </c>
      <c r="I95" s="2">
        <v>0.92</v>
      </c>
      <c r="J95" s="3">
        <v>387000000</v>
      </c>
    </row>
    <row r="96" spans="1:10" ht="12.75">
      <c r="A96" s="4">
        <v>36905</v>
      </c>
      <c r="B96" s="1" t="s">
        <v>9</v>
      </c>
      <c r="C96" s="1" t="s">
        <v>114</v>
      </c>
      <c r="D96" s="1" t="s">
        <v>115</v>
      </c>
      <c r="E96" s="1" t="s">
        <v>12</v>
      </c>
      <c r="F96" s="2">
        <v>1.17</v>
      </c>
      <c r="G96" s="3">
        <v>99914740</v>
      </c>
      <c r="H96" s="2">
        <v>1.17</v>
      </c>
      <c r="I96" s="2">
        <v>1.17</v>
      </c>
      <c r="J96" s="3">
        <v>116574780</v>
      </c>
    </row>
    <row r="97" spans="1:10" ht="12.75">
      <c r="A97" s="4">
        <v>36905</v>
      </c>
      <c r="B97" s="1" t="s">
        <v>9</v>
      </c>
      <c r="C97" s="1" t="s">
        <v>114</v>
      </c>
      <c r="D97" s="1" t="s">
        <v>115</v>
      </c>
      <c r="E97" s="1" t="s">
        <v>13</v>
      </c>
      <c r="F97" s="2">
        <v>1.17</v>
      </c>
      <c r="G97" s="3">
        <v>49833175</v>
      </c>
      <c r="H97" s="2">
        <v>1.17</v>
      </c>
      <c r="I97" s="2">
        <v>1.17</v>
      </c>
      <c r="J97" s="3">
        <v>58171056</v>
      </c>
    </row>
    <row r="98" spans="1:10" ht="12.75">
      <c r="A98" s="4">
        <v>36905</v>
      </c>
      <c r="B98" s="1" t="s">
        <v>9</v>
      </c>
      <c r="C98" s="1" t="s">
        <v>116</v>
      </c>
      <c r="D98" s="1" t="s">
        <v>117</v>
      </c>
      <c r="E98" s="1" t="s">
        <v>12</v>
      </c>
      <c r="F98" s="2">
        <v>1.07</v>
      </c>
      <c r="G98" s="3">
        <v>240318498</v>
      </c>
      <c r="H98" s="2">
        <v>1.07</v>
      </c>
      <c r="I98" s="2">
        <v>1.07</v>
      </c>
      <c r="J98" s="3">
        <v>256228066</v>
      </c>
    </row>
    <row r="99" spans="1:10" ht="12.75">
      <c r="A99" s="4">
        <v>36905</v>
      </c>
      <c r="B99" s="1" t="s">
        <v>9</v>
      </c>
      <c r="C99" s="1" t="s">
        <v>116</v>
      </c>
      <c r="D99" s="1" t="s">
        <v>117</v>
      </c>
      <c r="E99" s="1" t="s">
        <v>13</v>
      </c>
      <c r="F99" s="2">
        <v>1.07</v>
      </c>
      <c r="G99" s="3">
        <v>174541174</v>
      </c>
      <c r="H99" s="2">
        <v>1.07</v>
      </c>
      <c r="I99" s="2">
        <v>1.07</v>
      </c>
      <c r="J99" s="3">
        <v>186078220</v>
      </c>
    </row>
    <row r="100" spans="1:10" ht="12.75">
      <c r="A100" s="4">
        <v>36905</v>
      </c>
      <c r="B100" s="1" t="s">
        <v>9</v>
      </c>
      <c r="C100" s="1" t="s">
        <v>118</v>
      </c>
      <c r="D100" s="1" t="s">
        <v>119</v>
      </c>
      <c r="E100" s="1" t="s">
        <v>12</v>
      </c>
      <c r="F100" s="2">
        <v>1.05</v>
      </c>
      <c r="G100" s="3">
        <v>23566049</v>
      </c>
      <c r="H100" s="2">
        <v>1.05</v>
      </c>
      <c r="I100" s="2">
        <v>1.05</v>
      </c>
      <c r="J100" s="3">
        <f>(AVERAGE(H100,I100))*G100</f>
        <v>24744351.45</v>
      </c>
    </row>
    <row r="101" spans="1:10" ht="12.75">
      <c r="A101" s="4">
        <v>36905</v>
      </c>
      <c r="B101" s="1" t="s">
        <v>9</v>
      </c>
      <c r="C101" s="1" t="s">
        <v>118</v>
      </c>
      <c r="D101" s="1" t="s">
        <v>119</v>
      </c>
      <c r="E101" s="1" t="s">
        <v>13</v>
      </c>
      <c r="F101" s="2">
        <v>1.05</v>
      </c>
      <c r="G101" s="3">
        <v>25055000</v>
      </c>
      <c r="H101" s="2">
        <v>1.05</v>
      </c>
      <c r="I101" s="2">
        <v>1.05</v>
      </c>
      <c r="J101" s="3">
        <f>(AVERAGE(H101,I101))*G101</f>
        <v>26307750</v>
      </c>
    </row>
    <row r="102" spans="1:10" ht="12.75">
      <c r="A102" s="4">
        <v>36905</v>
      </c>
      <c r="B102" s="1" t="s">
        <v>9</v>
      </c>
      <c r="C102" s="1" t="s">
        <v>120</v>
      </c>
      <c r="D102" s="1" t="s">
        <v>121</v>
      </c>
      <c r="E102" s="1" t="s">
        <v>13</v>
      </c>
      <c r="F102" s="2">
        <v>1.08</v>
      </c>
      <c r="G102" s="3">
        <v>41610</v>
      </c>
      <c r="H102" s="2">
        <v>1.08</v>
      </c>
      <c r="I102" s="2">
        <v>1.08</v>
      </c>
      <c r="J102" s="3">
        <v>45000</v>
      </c>
    </row>
    <row r="103" spans="1:10" ht="12.75">
      <c r="A103" s="4">
        <v>36905</v>
      </c>
      <c r="B103" s="1" t="s">
        <v>122</v>
      </c>
      <c r="C103" s="1" t="s">
        <v>123</v>
      </c>
      <c r="D103" s="1" t="s">
        <v>124</v>
      </c>
      <c r="E103" s="1" t="s">
        <v>12</v>
      </c>
      <c r="F103" s="2">
        <v>98.79</v>
      </c>
      <c r="G103" s="3">
        <v>957510000</v>
      </c>
      <c r="H103" s="2">
        <v>98.58</v>
      </c>
      <c r="I103" s="2">
        <v>99</v>
      </c>
      <c r="J103" s="3">
        <f>(AVERAGE(H103,I103))*G103/100</f>
        <v>945924129</v>
      </c>
    </row>
    <row r="104" spans="1:10" ht="12.75">
      <c r="A104" s="4">
        <v>36905</v>
      </c>
      <c r="B104" s="1" t="s">
        <v>122</v>
      </c>
      <c r="C104" s="1" t="s">
        <v>123</v>
      </c>
      <c r="D104" s="1" t="s">
        <v>124</v>
      </c>
      <c r="E104" s="1" t="s">
        <v>13</v>
      </c>
      <c r="F104" s="2">
        <v>98.72</v>
      </c>
      <c r="G104" s="3">
        <v>1168980000</v>
      </c>
      <c r="H104" s="2">
        <v>98.57</v>
      </c>
      <c r="I104" s="2">
        <v>99</v>
      </c>
      <c r="J104" s="3">
        <v>1153994753</v>
      </c>
    </row>
    <row r="105" spans="1:10" ht="12.75">
      <c r="A105" s="4">
        <v>36905</v>
      </c>
      <c r="B105" s="1" t="s">
        <v>122</v>
      </c>
      <c r="C105" s="1" t="s">
        <v>125</v>
      </c>
      <c r="D105" s="1" t="s">
        <v>126</v>
      </c>
      <c r="E105" s="1" t="s">
        <v>12</v>
      </c>
      <c r="F105" s="2">
        <v>97.05</v>
      </c>
      <c r="G105" s="3">
        <v>4983860099</v>
      </c>
      <c r="H105" s="2">
        <v>96.7</v>
      </c>
      <c r="I105" s="2">
        <v>97.39</v>
      </c>
      <c r="J105" s="3">
        <f>(AVERAGE(H105,I105))*G105/100</f>
        <v>4836587033.074551</v>
      </c>
    </row>
    <row r="106" spans="1:10" ht="12.75">
      <c r="A106" s="4">
        <v>36905</v>
      </c>
      <c r="B106" s="1" t="s">
        <v>122</v>
      </c>
      <c r="C106" s="1" t="s">
        <v>125</v>
      </c>
      <c r="D106" s="1" t="s">
        <v>126</v>
      </c>
      <c r="E106" s="1" t="s">
        <v>13</v>
      </c>
      <c r="F106" s="2">
        <v>97.14</v>
      </c>
      <c r="G106" s="3">
        <v>9217570000</v>
      </c>
      <c r="H106" s="2">
        <v>96.82</v>
      </c>
      <c r="I106" s="2">
        <v>97.37</v>
      </c>
      <c r="J106" s="3">
        <v>8954321784</v>
      </c>
    </row>
    <row r="107" spans="1:10" ht="12.75">
      <c r="A107" s="4">
        <v>36905</v>
      </c>
      <c r="B107" s="1" t="s">
        <v>122</v>
      </c>
      <c r="C107" s="1" t="s">
        <v>127</v>
      </c>
      <c r="D107" s="1" t="s">
        <v>128</v>
      </c>
      <c r="E107" s="1" t="s">
        <v>12</v>
      </c>
      <c r="F107" s="2">
        <v>95.5</v>
      </c>
      <c r="G107" s="3">
        <v>967880000</v>
      </c>
      <c r="H107" s="2">
        <v>95</v>
      </c>
      <c r="I107" s="2">
        <v>96</v>
      </c>
      <c r="J107" s="3">
        <f>(AVERAGE(H107,I107))*G107/100</f>
        <v>924325400</v>
      </c>
    </row>
    <row r="108" spans="1:10" ht="12.75">
      <c r="A108" s="4">
        <v>36905</v>
      </c>
      <c r="B108" s="1" t="s">
        <v>122</v>
      </c>
      <c r="C108" s="1" t="s">
        <v>127</v>
      </c>
      <c r="D108" s="1" t="s">
        <v>128</v>
      </c>
      <c r="E108" s="1" t="s">
        <v>13</v>
      </c>
      <c r="F108" s="2">
        <v>95.51</v>
      </c>
      <c r="G108" s="3">
        <v>920290000</v>
      </c>
      <c r="H108" s="2">
        <v>95</v>
      </c>
      <c r="I108" s="2">
        <v>96</v>
      </c>
      <c r="J108" s="3">
        <v>878972871</v>
      </c>
    </row>
    <row r="109" spans="1:10" ht="12.75">
      <c r="A109" s="4">
        <v>36905</v>
      </c>
      <c r="B109" s="1" t="s">
        <v>122</v>
      </c>
      <c r="C109" s="1" t="s">
        <v>129</v>
      </c>
      <c r="D109" s="1" t="s">
        <v>130</v>
      </c>
      <c r="E109" s="1" t="s">
        <v>12</v>
      </c>
      <c r="F109" s="2">
        <v>99.73</v>
      </c>
      <c r="G109" s="3">
        <v>3049710000</v>
      </c>
      <c r="H109" s="2">
        <v>99.46</v>
      </c>
      <c r="I109" s="2">
        <v>100</v>
      </c>
      <c r="J109" s="3">
        <f>(AVERAGE(H109,I109))*G109/100</f>
        <v>3041475782.9999995</v>
      </c>
    </row>
    <row r="110" spans="1:10" ht="12.75">
      <c r="A110" s="4">
        <v>36905</v>
      </c>
      <c r="B110" s="1" t="s">
        <v>122</v>
      </c>
      <c r="C110" s="1" t="s">
        <v>129</v>
      </c>
      <c r="D110" s="1" t="s">
        <v>130</v>
      </c>
      <c r="E110" s="1" t="s">
        <v>13</v>
      </c>
      <c r="F110" s="2">
        <v>99.5</v>
      </c>
      <c r="G110" s="3">
        <v>2552120000</v>
      </c>
      <c r="H110" s="2">
        <v>99</v>
      </c>
      <c r="I110" s="2">
        <v>100</v>
      </c>
      <c r="J110" s="3">
        <f>(AVERAGE(H110,I110))*G110/100</f>
        <v>2539359400</v>
      </c>
    </row>
    <row r="111" spans="1:10" ht="12.75">
      <c r="A111" s="4">
        <v>36905</v>
      </c>
      <c r="B111" s="1" t="s">
        <v>122</v>
      </c>
      <c r="C111" s="1" t="s">
        <v>131</v>
      </c>
      <c r="D111" s="1" t="s">
        <v>132</v>
      </c>
      <c r="E111" s="1" t="s">
        <v>12</v>
      </c>
      <c r="F111" s="2">
        <v>93.74</v>
      </c>
      <c r="G111" s="3">
        <v>170510207</v>
      </c>
      <c r="H111" s="2">
        <v>93.74</v>
      </c>
      <c r="I111" s="2">
        <v>93.74</v>
      </c>
      <c r="J111" s="3">
        <f>(AVERAGE(H111,I111))*G111/100</f>
        <v>159836268.0418</v>
      </c>
    </row>
    <row r="112" spans="1:10" ht="12.75">
      <c r="A112" s="4">
        <v>36905</v>
      </c>
      <c r="B112" s="1" t="s">
        <v>122</v>
      </c>
      <c r="C112" s="1" t="s">
        <v>131</v>
      </c>
      <c r="D112" s="1" t="s">
        <v>132</v>
      </c>
      <c r="E112" s="1" t="s">
        <v>13</v>
      </c>
      <c r="F112" s="2">
        <v>94.33</v>
      </c>
      <c r="G112" s="3">
        <v>646340100</v>
      </c>
      <c r="H112" s="2">
        <v>93.61</v>
      </c>
      <c r="I112" s="2">
        <v>94.33</v>
      </c>
      <c r="J112" s="3">
        <v>609664980</v>
      </c>
    </row>
    <row r="113" spans="1:10" ht="12.75">
      <c r="A113" s="4">
        <v>36905</v>
      </c>
      <c r="B113" s="1" t="s">
        <v>122</v>
      </c>
      <c r="C113" s="1" t="s">
        <v>133</v>
      </c>
      <c r="D113" s="1" t="s">
        <v>134</v>
      </c>
      <c r="E113" s="1" t="s">
        <v>12</v>
      </c>
      <c r="F113" s="2">
        <v>97.75</v>
      </c>
      <c r="G113" s="3">
        <v>1099850113</v>
      </c>
      <c r="H113" s="2">
        <v>97.75</v>
      </c>
      <c r="I113" s="2">
        <v>97.75</v>
      </c>
      <c r="J113" s="3">
        <f>(AVERAGE(H113,I113))*G113/100</f>
        <v>1075103485.4575</v>
      </c>
    </row>
    <row r="114" spans="1:10" ht="12.75">
      <c r="A114" s="4">
        <v>36905</v>
      </c>
      <c r="B114" s="1" t="s">
        <v>122</v>
      </c>
      <c r="C114" s="1" t="s">
        <v>133</v>
      </c>
      <c r="D114" s="1" t="s">
        <v>134</v>
      </c>
      <c r="E114" s="1" t="s">
        <v>13</v>
      </c>
      <c r="F114" s="2">
        <v>97.75</v>
      </c>
      <c r="G114" s="3">
        <v>1059230000</v>
      </c>
      <c r="H114" s="2">
        <v>97.75</v>
      </c>
      <c r="I114" s="2">
        <v>97.75</v>
      </c>
      <c r="J114" s="3">
        <v>1037848964</v>
      </c>
    </row>
    <row r="115" spans="1:10" ht="12.75">
      <c r="A115" s="4">
        <v>36905</v>
      </c>
      <c r="B115" s="1" t="s">
        <v>122</v>
      </c>
      <c r="C115" s="1" t="s">
        <v>135</v>
      </c>
      <c r="D115" s="1" t="s">
        <v>136</v>
      </c>
      <c r="E115" s="1" t="s">
        <v>12</v>
      </c>
      <c r="F115" s="2">
        <v>92.21</v>
      </c>
      <c r="G115" s="3">
        <v>453111347</v>
      </c>
      <c r="H115" s="2">
        <v>92.21</v>
      </c>
      <c r="I115" s="2">
        <v>92.21</v>
      </c>
      <c r="J115" s="3">
        <f>(AVERAGE(H115,I115))*G115/100</f>
        <v>417813973.06869996</v>
      </c>
    </row>
    <row r="116" spans="1:10" ht="12.75">
      <c r="A116" s="4">
        <v>36905</v>
      </c>
      <c r="B116" s="1" t="s">
        <v>122</v>
      </c>
      <c r="C116" s="1" t="s">
        <v>135</v>
      </c>
      <c r="D116" s="1" t="s">
        <v>136</v>
      </c>
      <c r="E116" s="1" t="s">
        <v>13</v>
      </c>
      <c r="F116" s="2">
        <v>95.13</v>
      </c>
      <c r="G116" s="3">
        <v>113970000</v>
      </c>
      <c r="H116" s="2">
        <v>90.82</v>
      </c>
      <c r="I116" s="2">
        <v>98.3</v>
      </c>
      <c r="J116" s="3">
        <v>108420614</v>
      </c>
    </row>
    <row r="117" spans="1:10" ht="12.75">
      <c r="A117" s="4">
        <v>36905</v>
      </c>
      <c r="B117" s="1" t="s">
        <v>122</v>
      </c>
      <c r="C117" s="1" t="s">
        <v>137</v>
      </c>
      <c r="D117" s="1" t="s">
        <v>138</v>
      </c>
      <c r="E117" s="1" t="s">
        <v>12</v>
      </c>
      <c r="F117" s="2">
        <v>100</v>
      </c>
      <c r="G117" s="3">
        <v>50000</v>
      </c>
      <c r="H117" s="2">
        <v>100</v>
      </c>
      <c r="I117" s="2">
        <v>100</v>
      </c>
      <c r="J117" s="3">
        <f>(AVERAGE(H117,I117))*G117/100</f>
        <v>50000</v>
      </c>
    </row>
    <row r="118" spans="1:10" ht="12.75">
      <c r="A118" s="4">
        <v>36905</v>
      </c>
      <c r="B118" s="1" t="s">
        <v>122</v>
      </c>
      <c r="C118" s="1" t="s">
        <v>139</v>
      </c>
      <c r="D118" s="1" t="s">
        <v>140</v>
      </c>
      <c r="E118" s="1" t="s">
        <v>12</v>
      </c>
      <c r="F118" s="5">
        <f>AVERAGE(H118,I118)</f>
        <v>99.86</v>
      </c>
      <c r="G118" s="3">
        <v>747000000</v>
      </c>
      <c r="H118" s="2">
        <v>99.72</v>
      </c>
      <c r="I118" s="2">
        <v>100</v>
      </c>
      <c r="J118" s="3">
        <f>(AVERAGE(H118,I118))*G118/100</f>
        <v>745954200</v>
      </c>
    </row>
    <row r="119" spans="1:10" ht="12.75">
      <c r="A119" s="4">
        <v>36905</v>
      </c>
      <c r="B119" s="1" t="s">
        <v>122</v>
      </c>
      <c r="C119" s="1" t="s">
        <v>139</v>
      </c>
      <c r="D119" s="1" t="s">
        <v>140</v>
      </c>
      <c r="E119" s="1" t="s">
        <v>13</v>
      </c>
      <c r="F119" s="2">
        <v>99.86</v>
      </c>
      <c r="G119" s="3">
        <v>790130000</v>
      </c>
      <c r="H119" s="2">
        <v>99.69</v>
      </c>
      <c r="I119" s="2">
        <v>100</v>
      </c>
      <c r="J119" s="3">
        <v>789029723</v>
      </c>
    </row>
    <row r="120" spans="1:10" ht="12.75">
      <c r="A120" s="4">
        <v>36905</v>
      </c>
      <c r="B120" s="1" t="s">
        <v>122</v>
      </c>
      <c r="C120" s="1" t="s">
        <v>141</v>
      </c>
      <c r="D120" s="1" t="s">
        <v>142</v>
      </c>
      <c r="E120" s="1" t="s">
        <v>12</v>
      </c>
      <c r="F120" s="5">
        <f>AVERAGE(H120,I120)</f>
        <v>99.285</v>
      </c>
      <c r="G120" s="3">
        <v>20880000</v>
      </c>
      <c r="H120" s="2">
        <v>99</v>
      </c>
      <c r="I120" s="2">
        <v>99.57</v>
      </c>
      <c r="J120" s="3">
        <f>(AVERAGE(H120,I120))*G120/100</f>
        <v>20730708</v>
      </c>
    </row>
    <row r="121" spans="1:10" ht="12.75">
      <c r="A121" s="4">
        <v>36905</v>
      </c>
      <c r="B121" s="1" t="s">
        <v>122</v>
      </c>
      <c r="C121" s="1" t="s">
        <v>141</v>
      </c>
      <c r="D121" s="1" t="s">
        <v>142</v>
      </c>
      <c r="E121" s="1" t="s">
        <v>13</v>
      </c>
      <c r="F121" s="2">
        <v>99.42</v>
      </c>
      <c r="G121" s="3">
        <v>42850000</v>
      </c>
      <c r="H121" s="2">
        <v>99</v>
      </c>
      <c r="I121" s="2">
        <v>99.6</v>
      </c>
      <c r="J121" s="3">
        <v>42600392</v>
      </c>
    </row>
    <row r="122" spans="1:10" ht="12.75">
      <c r="A122" s="4">
        <v>36905</v>
      </c>
      <c r="B122" s="1" t="s">
        <v>122</v>
      </c>
      <c r="C122" s="1" t="s">
        <v>143</v>
      </c>
      <c r="D122" s="1" t="s">
        <v>144</v>
      </c>
      <c r="E122" s="1" t="s">
        <v>12</v>
      </c>
      <c r="F122" s="2">
        <v>96</v>
      </c>
      <c r="G122" s="3">
        <v>811560000</v>
      </c>
      <c r="H122" s="2">
        <v>96</v>
      </c>
      <c r="I122" s="2">
        <v>96</v>
      </c>
      <c r="J122" s="3">
        <f>(AVERAGE(H122,I122))*G122/100</f>
        <v>779097600</v>
      </c>
    </row>
    <row r="123" spans="1:10" ht="12.75">
      <c r="A123" s="4">
        <v>36905</v>
      </c>
      <c r="B123" s="1" t="s">
        <v>122</v>
      </c>
      <c r="C123" s="1" t="s">
        <v>143</v>
      </c>
      <c r="D123" s="1" t="s">
        <v>144</v>
      </c>
      <c r="E123" s="1" t="s">
        <v>13</v>
      </c>
      <c r="F123" s="2">
        <v>96</v>
      </c>
      <c r="G123" s="3">
        <v>805100000</v>
      </c>
      <c r="H123" s="2">
        <v>96</v>
      </c>
      <c r="I123" s="2">
        <v>96</v>
      </c>
      <c r="J123" s="3">
        <f>(AVERAGE(H123,I123))*G123/100</f>
        <v>772896000</v>
      </c>
    </row>
    <row r="124" spans="1:10" ht="12.75">
      <c r="A124" s="4">
        <v>36905</v>
      </c>
      <c r="B124" s="1" t="s">
        <v>122</v>
      </c>
      <c r="C124" s="1" t="s">
        <v>145</v>
      </c>
      <c r="D124" s="1" t="s">
        <v>146</v>
      </c>
      <c r="E124" s="1" t="s">
        <v>12</v>
      </c>
      <c r="F124" s="5">
        <f>AVERAGE(H124,I124)</f>
        <v>99.13</v>
      </c>
      <c r="G124" s="3">
        <v>214650000</v>
      </c>
      <c r="H124" s="2">
        <v>99</v>
      </c>
      <c r="I124" s="2">
        <v>99.26</v>
      </c>
      <c r="J124" s="3">
        <f>(AVERAGE(H124,I124))*G124/100</f>
        <v>212782545</v>
      </c>
    </row>
    <row r="125" spans="1:10" ht="12.75">
      <c r="A125" s="4">
        <v>36905</v>
      </c>
      <c r="B125" s="1" t="s">
        <v>122</v>
      </c>
      <c r="C125" s="1" t="s">
        <v>145</v>
      </c>
      <c r="D125" s="1" t="s">
        <v>146</v>
      </c>
      <c r="E125" s="1" t="s">
        <v>13</v>
      </c>
      <c r="F125" s="2">
        <v>99.17</v>
      </c>
      <c r="G125" s="3">
        <v>464270000</v>
      </c>
      <c r="H125" s="2">
        <v>99</v>
      </c>
      <c r="I125" s="2">
        <v>99.29</v>
      </c>
      <c r="J125" s="3">
        <v>460395074</v>
      </c>
    </row>
    <row r="126" spans="1:10" ht="12.75">
      <c r="A126" s="4">
        <v>36905</v>
      </c>
      <c r="B126" s="1" t="s">
        <v>122</v>
      </c>
      <c r="C126" s="1" t="s">
        <v>147</v>
      </c>
      <c r="D126" s="1" t="s">
        <v>148</v>
      </c>
      <c r="E126" s="1" t="s">
        <v>12</v>
      </c>
      <c r="F126" s="5">
        <f>AVERAGE(H126,I126)</f>
        <v>99.03999999999999</v>
      </c>
      <c r="G126" s="3">
        <v>30410000</v>
      </c>
      <c r="H126" s="2">
        <v>98.92</v>
      </c>
      <c r="I126" s="2">
        <v>99.16</v>
      </c>
      <c r="J126" s="3">
        <f>(AVERAGE(H126,I126))*G126/100</f>
        <v>30118063.999999996</v>
      </c>
    </row>
    <row r="127" spans="1:10" ht="12.75">
      <c r="A127" s="4">
        <v>36905</v>
      </c>
      <c r="B127" s="1" t="s">
        <v>122</v>
      </c>
      <c r="C127" s="1" t="s">
        <v>147</v>
      </c>
      <c r="D127" s="1" t="s">
        <v>148</v>
      </c>
      <c r="E127" s="1" t="s">
        <v>13</v>
      </c>
      <c r="F127" s="2">
        <v>99.12</v>
      </c>
      <c r="G127" s="3">
        <v>26440000</v>
      </c>
      <c r="H127" s="2">
        <v>98.77</v>
      </c>
      <c r="I127" s="2">
        <v>99.16</v>
      </c>
      <c r="J127" s="3">
        <v>26206559</v>
      </c>
    </row>
    <row r="128" spans="1:10" ht="12.75">
      <c r="A128" s="4">
        <v>36905</v>
      </c>
      <c r="B128" s="1" t="s">
        <v>122</v>
      </c>
      <c r="C128" s="1" t="s">
        <v>149</v>
      </c>
      <c r="D128" s="1" t="s">
        <v>150</v>
      </c>
      <c r="E128" s="1" t="s">
        <v>12</v>
      </c>
      <c r="F128" s="2">
        <v>98.46</v>
      </c>
      <c r="G128" s="3">
        <v>107180000</v>
      </c>
      <c r="H128" s="2">
        <v>90.62</v>
      </c>
      <c r="I128" s="2">
        <v>99</v>
      </c>
      <c r="J128" s="3">
        <v>105532453</v>
      </c>
    </row>
    <row r="129" spans="1:10" ht="12.75">
      <c r="A129" s="4">
        <v>36905</v>
      </c>
      <c r="B129" s="1" t="s">
        <v>122</v>
      </c>
      <c r="C129" s="1" t="s">
        <v>149</v>
      </c>
      <c r="D129" s="1" t="s">
        <v>150</v>
      </c>
      <c r="E129" s="1" t="s">
        <v>13</v>
      </c>
      <c r="F129" s="2">
        <v>98.55</v>
      </c>
      <c r="G129" s="3">
        <v>56900000</v>
      </c>
      <c r="H129" s="2">
        <v>98</v>
      </c>
      <c r="I129" s="2">
        <v>99</v>
      </c>
      <c r="J129" s="3">
        <v>56072592</v>
      </c>
    </row>
    <row r="130" spans="1:10" ht="12.75">
      <c r="A130" s="4">
        <v>36905</v>
      </c>
      <c r="B130" s="1" t="s">
        <v>122</v>
      </c>
      <c r="C130" s="1" t="s">
        <v>151</v>
      </c>
      <c r="D130" s="1" t="s">
        <v>152</v>
      </c>
      <c r="E130" s="1" t="s">
        <v>12</v>
      </c>
      <c r="F130" s="5">
        <f>AVERAGE(H130,I130)</f>
        <v>91.495</v>
      </c>
      <c r="G130" s="3">
        <v>11315105122</v>
      </c>
      <c r="H130" s="2">
        <v>90.93</v>
      </c>
      <c r="I130" s="2">
        <v>92.06</v>
      </c>
      <c r="J130" s="3">
        <f>(AVERAGE(H130,I130))*G130/100</f>
        <v>10352755431.3739</v>
      </c>
    </row>
    <row r="131" spans="1:10" ht="12.75">
      <c r="A131" s="4">
        <v>36905</v>
      </c>
      <c r="B131" s="1" t="s">
        <v>122</v>
      </c>
      <c r="C131" s="1" t="s">
        <v>151</v>
      </c>
      <c r="D131" s="1" t="s">
        <v>152</v>
      </c>
      <c r="E131" s="1" t="s">
        <v>13</v>
      </c>
      <c r="F131" s="2">
        <v>91.36</v>
      </c>
      <c r="G131" s="3">
        <v>9261990000</v>
      </c>
      <c r="H131" s="2">
        <v>90.59</v>
      </c>
      <c r="I131" s="2">
        <v>91.94</v>
      </c>
      <c r="J131" s="3">
        <v>8462067741</v>
      </c>
    </row>
    <row r="132" spans="1:10" ht="12.75">
      <c r="A132" s="4">
        <v>36905</v>
      </c>
      <c r="B132" s="1" t="s">
        <v>122</v>
      </c>
      <c r="C132" s="1" t="s">
        <v>153</v>
      </c>
      <c r="D132" s="1" t="s">
        <v>154</v>
      </c>
      <c r="E132" s="1" t="s">
        <v>12</v>
      </c>
      <c r="F132" s="2">
        <v>98.32</v>
      </c>
      <c r="G132" s="3">
        <v>1303170000</v>
      </c>
      <c r="H132" s="2">
        <v>98</v>
      </c>
      <c r="I132" s="2">
        <v>98.59</v>
      </c>
      <c r="J132" s="3">
        <v>1281341210</v>
      </c>
    </row>
    <row r="133" spans="1:10" ht="12.75">
      <c r="A133" s="4">
        <v>36905</v>
      </c>
      <c r="B133" s="1" t="s">
        <v>122</v>
      </c>
      <c r="C133" s="1" t="s">
        <v>153</v>
      </c>
      <c r="D133" s="1" t="s">
        <v>154</v>
      </c>
      <c r="E133" s="1" t="s">
        <v>13</v>
      </c>
      <c r="F133" s="2">
        <v>98.32</v>
      </c>
      <c r="G133" s="3">
        <v>1201670000</v>
      </c>
      <c r="H133" s="2">
        <v>98</v>
      </c>
      <c r="I133" s="2">
        <v>98.51</v>
      </c>
      <c r="J133" s="3">
        <v>1181463443</v>
      </c>
    </row>
    <row r="134" spans="1:10" ht="12.75">
      <c r="A134" s="4">
        <v>36905</v>
      </c>
      <c r="B134" s="1" t="s">
        <v>122</v>
      </c>
      <c r="C134" s="1" t="s">
        <v>155</v>
      </c>
      <c r="D134" s="1" t="s">
        <v>156</v>
      </c>
      <c r="E134" s="1" t="s">
        <v>12</v>
      </c>
      <c r="F134" s="5">
        <f>AVERAGE(H134,I134)</f>
        <v>98.125</v>
      </c>
      <c r="G134" s="3">
        <v>78830000</v>
      </c>
      <c r="H134" s="2">
        <v>97.99</v>
      </c>
      <c r="I134" s="2">
        <v>98.26</v>
      </c>
      <c r="J134" s="3">
        <f>(AVERAGE(H134,I134))*G134/100</f>
        <v>77351937.5</v>
      </c>
    </row>
    <row r="135" spans="1:10" ht="12.75">
      <c r="A135" s="4">
        <v>36905</v>
      </c>
      <c r="B135" s="1" t="s">
        <v>122</v>
      </c>
      <c r="C135" s="1" t="s">
        <v>155</v>
      </c>
      <c r="D135" s="1" t="s">
        <v>156</v>
      </c>
      <c r="E135" s="1" t="s">
        <v>13</v>
      </c>
      <c r="F135" s="2">
        <v>98</v>
      </c>
      <c r="G135" s="3">
        <v>77980000</v>
      </c>
      <c r="H135" s="2">
        <v>97.98</v>
      </c>
      <c r="I135" s="2">
        <v>98.04</v>
      </c>
      <c r="J135" s="3">
        <v>76416891</v>
      </c>
    </row>
    <row r="136" spans="1:10" ht="12.75">
      <c r="A136" s="4">
        <v>36905</v>
      </c>
      <c r="B136" s="1" t="s">
        <v>122</v>
      </c>
      <c r="C136" s="1" t="s">
        <v>157</v>
      </c>
      <c r="D136" s="1" t="s">
        <v>158</v>
      </c>
      <c r="E136" s="1" t="s">
        <v>12</v>
      </c>
      <c r="F136" s="5">
        <f>AVERAGE(H136,I136)</f>
        <v>97.5</v>
      </c>
      <c r="G136" s="3">
        <v>19790000</v>
      </c>
      <c r="H136" s="2">
        <v>97</v>
      </c>
      <c r="I136" s="2">
        <v>98</v>
      </c>
      <c r="J136" s="3">
        <f>(AVERAGE(H136,I136))*G136/100</f>
        <v>19295250</v>
      </c>
    </row>
    <row r="137" spans="1:10" ht="12.75">
      <c r="A137" s="4">
        <v>36905</v>
      </c>
      <c r="B137" s="1" t="s">
        <v>122</v>
      </c>
      <c r="C137" s="1" t="s">
        <v>157</v>
      </c>
      <c r="D137" s="1" t="s">
        <v>158</v>
      </c>
      <c r="E137" s="1" t="s">
        <v>13</v>
      </c>
      <c r="F137" s="2">
        <v>97.72</v>
      </c>
      <c r="G137" s="3">
        <v>50510000</v>
      </c>
      <c r="H137" s="2">
        <v>97.59</v>
      </c>
      <c r="I137" s="2">
        <v>98</v>
      </c>
      <c r="J137" s="3">
        <v>49360226</v>
      </c>
    </row>
    <row r="138" spans="1:10" ht="12.75">
      <c r="A138" s="4">
        <v>36905</v>
      </c>
      <c r="B138" s="1" t="s">
        <v>122</v>
      </c>
      <c r="C138" s="1" t="s">
        <v>159</v>
      </c>
      <c r="D138" s="1" t="s">
        <v>160</v>
      </c>
      <c r="E138" s="1" t="s">
        <v>12</v>
      </c>
      <c r="F138" s="2">
        <v>4578.06</v>
      </c>
      <c r="G138" s="3">
        <v>11484114436</v>
      </c>
      <c r="H138" s="2">
        <v>84</v>
      </c>
      <c r="I138" s="2">
        <v>9491</v>
      </c>
      <c r="J138" s="3">
        <v>525749436566</v>
      </c>
    </row>
    <row r="139" spans="1:10" ht="12.75">
      <c r="A139" s="4">
        <v>36905</v>
      </c>
      <c r="B139" s="1" t="s">
        <v>122</v>
      </c>
      <c r="C139" s="1" t="s">
        <v>159</v>
      </c>
      <c r="D139" s="1" t="s">
        <v>160</v>
      </c>
      <c r="E139" s="1" t="s">
        <v>13</v>
      </c>
      <c r="F139" s="2">
        <v>94.72</v>
      </c>
      <c r="G139" s="3">
        <v>9415060000</v>
      </c>
      <c r="H139" s="2">
        <v>94</v>
      </c>
      <c r="I139" s="2">
        <v>9478</v>
      </c>
      <c r="J139" s="3">
        <v>8917832171</v>
      </c>
    </row>
    <row r="140" spans="1:10" ht="12.75">
      <c r="A140" s="4">
        <v>36905</v>
      </c>
      <c r="B140" s="1" t="s">
        <v>122</v>
      </c>
      <c r="C140" s="1" t="s">
        <v>161</v>
      </c>
      <c r="D140" s="1" t="s">
        <v>162</v>
      </c>
      <c r="E140" s="1" t="s">
        <v>12</v>
      </c>
      <c r="F140" s="5">
        <f>AVERAGE(H140,I140)</f>
        <v>97.5</v>
      </c>
      <c r="G140" s="3">
        <v>341550000</v>
      </c>
      <c r="H140" s="2">
        <v>97</v>
      </c>
      <c r="I140" s="2">
        <v>98</v>
      </c>
      <c r="J140" s="3">
        <f>(AVERAGE(H140,I140))*G140/100</f>
        <v>333011250</v>
      </c>
    </row>
    <row r="141" spans="1:10" ht="12.75">
      <c r="A141" s="4">
        <v>36905</v>
      </c>
      <c r="B141" s="1" t="s">
        <v>122</v>
      </c>
      <c r="C141" s="1" t="s">
        <v>161</v>
      </c>
      <c r="D141" s="1" t="s">
        <v>162</v>
      </c>
      <c r="E141" s="1" t="s">
        <v>13</v>
      </c>
      <c r="F141" s="2">
        <v>97.41</v>
      </c>
      <c r="G141" s="3">
        <v>304510000</v>
      </c>
      <c r="H141" s="2">
        <v>97</v>
      </c>
      <c r="I141" s="2">
        <v>98</v>
      </c>
      <c r="J141" s="3">
        <v>296613555</v>
      </c>
    </row>
    <row r="142" spans="1:10" ht="12.75">
      <c r="A142" s="4">
        <v>36905</v>
      </c>
      <c r="B142" s="1" t="s">
        <v>163</v>
      </c>
      <c r="C142" s="1" t="s">
        <v>164</v>
      </c>
      <c r="D142" s="1" t="s">
        <v>165</v>
      </c>
      <c r="E142" s="1" t="s">
        <v>12</v>
      </c>
      <c r="F142" s="2">
        <v>99.97</v>
      </c>
      <c r="G142" s="3">
        <v>800000</v>
      </c>
      <c r="H142" s="2">
        <v>99.97</v>
      </c>
      <c r="I142" s="2">
        <v>99.97</v>
      </c>
      <c r="J142" s="3">
        <v>799760</v>
      </c>
    </row>
    <row r="143" spans="1:10" ht="12.75">
      <c r="A143" s="4">
        <v>36905</v>
      </c>
      <c r="B143" s="1" t="s">
        <v>163</v>
      </c>
      <c r="C143" s="1" t="s">
        <v>164</v>
      </c>
      <c r="D143" s="1" t="s">
        <v>165</v>
      </c>
      <c r="E143" s="1" t="s">
        <v>13</v>
      </c>
      <c r="F143" s="2">
        <v>99.88</v>
      </c>
      <c r="G143" s="3">
        <v>800000</v>
      </c>
      <c r="H143" s="2">
        <v>99.88</v>
      </c>
      <c r="I143" s="2">
        <v>99.88</v>
      </c>
      <c r="J143" s="3">
        <v>799040</v>
      </c>
    </row>
    <row r="144" spans="1:10" ht="12.75">
      <c r="A144" s="4">
        <v>36905</v>
      </c>
      <c r="B144" s="1" t="s">
        <v>163</v>
      </c>
      <c r="C144" s="1" t="s">
        <v>166</v>
      </c>
      <c r="D144" s="1" t="s">
        <v>167</v>
      </c>
      <c r="E144" s="1" t="s">
        <v>12</v>
      </c>
      <c r="F144" s="2">
        <v>99.74</v>
      </c>
      <c r="G144" s="3">
        <v>910000</v>
      </c>
      <c r="H144" s="2">
        <v>99.74</v>
      </c>
      <c r="I144" s="2">
        <v>99.74</v>
      </c>
      <c r="J144" s="3">
        <v>907634</v>
      </c>
    </row>
    <row r="145" spans="1:10" ht="12.75">
      <c r="A145" s="4">
        <v>36905</v>
      </c>
      <c r="B145" s="1" t="s">
        <v>163</v>
      </c>
      <c r="C145" s="1" t="s">
        <v>166</v>
      </c>
      <c r="D145" s="1" t="s">
        <v>167</v>
      </c>
      <c r="E145" s="1" t="s">
        <v>13</v>
      </c>
      <c r="F145" s="2">
        <v>99.46</v>
      </c>
      <c r="G145" s="3">
        <v>250000</v>
      </c>
      <c r="H145" s="2">
        <v>99.46</v>
      </c>
      <c r="I145" s="2">
        <v>99.46</v>
      </c>
      <c r="J145" s="3">
        <v>248650</v>
      </c>
    </row>
    <row r="146" spans="1:10" ht="12.75">
      <c r="A146" s="4">
        <v>36905</v>
      </c>
      <c r="B146" s="1" t="s">
        <v>163</v>
      </c>
      <c r="C146" s="1" t="s">
        <v>168</v>
      </c>
      <c r="D146" s="1" t="s">
        <v>169</v>
      </c>
      <c r="E146" s="1" t="s">
        <v>12</v>
      </c>
      <c r="F146" s="2">
        <v>99.34</v>
      </c>
      <c r="G146" s="3">
        <v>1330000</v>
      </c>
      <c r="H146" s="2">
        <v>99.34</v>
      </c>
      <c r="I146" s="2">
        <v>99.34</v>
      </c>
      <c r="J146" s="3">
        <v>1321222</v>
      </c>
    </row>
    <row r="147" spans="1:10" ht="12.75">
      <c r="A147" s="4">
        <v>36905</v>
      </c>
      <c r="B147" s="1" t="s">
        <v>163</v>
      </c>
      <c r="C147" s="1" t="s">
        <v>168</v>
      </c>
      <c r="D147" s="1" t="s">
        <v>169</v>
      </c>
      <c r="E147" s="1" t="s">
        <v>13</v>
      </c>
      <c r="F147" s="2">
        <v>98.88</v>
      </c>
      <c r="G147" s="3">
        <v>1000000</v>
      </c>
      <c r="H147" s="2">
        <v>98.88</v>
      </c>
      <c r="I147" s="2">
        <v>98.88</v>
      </c>
      <c r="J147" s="3">
        <v>988800</v>
      </c>
    </row>
    <row r="148" spans="1:10" ht="12.75">
      <c r="A148" s="4">
        <v>36905</v>
      </c>
      <c r="B148" s="1" t="s">
        <v>163</v>
      </c>
      <c r="C148" s="1" t="s">
        <v>170</v>
      </c>
      <c r="D148" s="1" t="s">
        <v>171</v>
      </c>
      <c r="E148" s="1" t="s">
        <v>12</v>
      </c>
      <c r="F148" s="2">
        <v>99.29</v>
      </c>
      <c r="G148" s="3">
        <v>100000</v>
      </c>
      <c r="H148" s="2">
        <v>99.29</v>
      </c>
      <c r="I148" s="2">
        <v>99.29</v>
      </c>
      <c r="J148" s="3">
        <v>99290</v>
      </c>
    </row>
    <row r="149" spans="1:10" ht="12.75">
      <c r="A149" s="4">
        <v>36905</v>
      </c>
      <c r="B149" s="1" t="s">
        <v>163</v>
      </c>
      <c r="C149" s="1" t="s">
        <v>172</v>
      </c>
      <c r="D149" s="1" t="s">
        <v>173</v>
      </c>
      <c r="E149" s="1" t="s">
        <v>12</v>
      </c>
      <c r="F149" s="2">
        <v>99.09</v>
      </c>
      <c r="G149" s="3">
        <v>150000</v>
      </c>
      <c r="H149" s="2">
        <v>99.09</v>
      </c>
      <c r="I149" s="2">
        <v>99.09</v>
      </c>
      <c r="J149" s="3">
        <v>148635</v>
      </c>
    </row>
    <row r="150" spans="1:10" ht="12.75">
      <c r="A150" s="4">
        <v>36905</v>
      </c>
      <c r="B150" s="1" t="s">
        <v>163</v>
      </c>
      <c r="C150" s="1" t="s">
        <v>172</v>
      </c>
      <c r="D150" s="1" t="s">
        <v>173</v>
      </c>
      <c r="E150" s="1" t="s">
        <v>13</v>
      </c>
      <c r="F150" s="2">
        <v>98.34</v>
      </c>
      <c r="G150" s="3">
        <v>150000</v>
      </c>
      <c r="H150" s="2">
        <v>98.34</v>
      </c>
      <c r="I150" s="2">
        <v>98.34</v>
      </c>
      <c r="J150" s="3">
        <v>147510</v>
      </c>
    </row>
    <row r="151" spans="1:10" ht="12.75">
      <c r="A151" s="4">
        <v>36905</v>
      </c>
      <c r="B151" s="1" t="s">
        <v>163</v>
      </c>
      <c r="C151" s="1" t="s">
        <v>174</v>
      </c>
      <c r="D151" s="1" t="s">
        <v>175</v>
      </c>
      <c r="E151" s="1" t="s">
        <v>12</v>
      </c>
      <c r="F151" s="2">
        <v>98.95</v>
      </c>
      <c r="G151" s="3">
        <v>920000</v>
      </c>
      <c r="H151" s="2">
        <v>98.95</v>
      </c>
      <c r="I151" s="2">
        <v>98.95</v>
      </c>
      <c r="J151" s="3">
        <v>910340</v>
      </c>
    </row>
    <row r="152" spans="1:10" ht="12.75">
      <c r="A152" s="4">
        <v>36905</v>
      </c>
      <c r="B152" s="1" t="s">
        <v>163</v>
      </c>
      <c r="C152" s="1" t="s">
        <v>174</v>
      </c>
      <c r="D152" s="1" t="s">
        <v>175</v>
      </c>
      <c r="E152" s="1" t="s">
        <v>13</v>
      </c>
      <c r="F152" s="2">
        <v>98.06</v>
      </c>
      <c r="G152" s="3">
        <v>920000</v>
      </c>
      <c r="H152" s="2">
        <v>97.91</v>
      </c>
      <c r="I152" s="2">
        <v>98.06</v>
      </c>
      <c r="J152" s="3">
        <v>902152</v>
      </c>
    </row>
    <row r="153" spans="1:10" ht="12.75">
      <c r="A153" s="4">
        <v>36905</v>
      </c>
      <c r="B153" s="1" t="s">
        <v>163</v>
      </c>
      <c r="C153" s="1" t="s">
        <v>176</v>
      </c>
      <c r="D153" s="1" t="s">
        <v>177</v>
      </c>
      <c r="E153" s="1" t="s">
        <v>12</v>
      </c>
      <c r="F153" s="2">
        <v>98.57</v>
      </c>
      <c r="G153" s="3">
        <v>4190000</v>
      </c>
      <c r="H153" s="2">
        <v>98.57</v>
      </c>
      <c r="I153" s="2">
        <v>98.57</v>
      </c>
      <c r="J153" s="3">
        <v>4130083</v>
      </c>
    </row>
    <row r="154" spans="1:10" ht="12.75">
      <c r="A154" s="4">
        <v>36905</v>
      </c>
      <c r="B154" s="1" t="s">
        <v>163</v>
      </c>
      <c r="C154" s="1" t="s">
        <v>176</v>
      </c>
      <c r="D154" s="1" t="s">
        <v>177</v>
      </c>
      <c r="E154" s="1" t="s">
        <v>13</v>
      </c>
      <c r="F154" s="2">
        <v>97.25</v>
      </c>
      <c r="G154" s="3">
        <v>590000</v>
      </c>
      <c r="H154" s="2">
        <v>97.25</v>
      </c>
      <c r="I154" s="2">
        <v>97.25</v>
      </c>
      <c r="J154" s="3">
        <v>573775</v>
      </c>
    </row>
    <row r="155" spans="1:10" ht="12.75">
      <c r="A155" s="4">
        <v>36905</v>
      </c>
      <c r="B155" s="1" t="s">
        <v>163</v>
      </c>
      <c r="C155" s="1" t="s">
        <v>178</v>
      </c>
      <c r="D155" s="1" t="s">
        <v>179</v>
      </c>
      <c r="E155" s="1" t="s">
        <v>12</v>
      </c>
      <c r="F155" s="2">
        <v>98.59</v>
      </c>
      <c r="G155" s="3">
        <v>1140000</v>
      </c>
      <c r="H155" s="2">
        <v>98.59</v>
      </c>
      <c r="I155" s="2">
        <v>98.59</v>
      </c>
      <c r="J155" s="3">
        <v>1123926</v>
      </c>
    </row>
    <row r="156" spans="1:10" ht="12.75">
      <c r="A156" s="4">
        <v>36905</v>
      </c>
      <c r="B156" s="1" t="s">
        <v>163</v>
      </c>
      <c r="C156" s="1" t="s">
        <v>178</v>
      </c>
      <c r="D156" s="1" t="s">
        <v>179</v>
      </c>
      <c r="E156" s="1" t="s">
        <v>13</v>
      </c>
      <c r="F156" s="2">
        <v>97.32</v>
      </c>
      <c r="G156" s="3">
        <v>110000</v>
      </c>
      <c r="H156" s="2">
        <v>97.32</v>
      </c>
      <c r="I156" s="2">
        <v>97.32</v>
      </c>
      <c r="J156" s="3">
        <v>107052</v>
      </c>
    </row>
    <row r="157" spans="1:10" ht="12.75">
      <c r="A157" s="4">
        <v>36905</v>
      </c>
      <c r="B157" s="1" t="s">
        <v>163</v>
      </c>
      <c r="C157" s="1" t="s">
        <v>180</v>
      </c>
      <c r="D157" s="1" t="s">
        <v>181</v>
      </c>
      <c r="E157" s="1" t="s">
        <v>12</v>
      </c>
      <c r="F157" s="2">
        <v>99.4</v>
      </c>
      <c r="G157" s="3">
        <v>250000</v>
      </c>
      <c r="H157" s="2">
        <v>99.4</v>
      </c>
      <c r="I157" s="2">
        <v>99.4</v>
      </c>
      <c r="J157" s="3">
        <v>248500</v>
      </c>
    </row>
    <row r="158" spans="1:10" ht="12.75">
      <c r="A158" s="4">
        <v>36905</v>
      </c>
      <c r="B158" s="1" t="s">
        <v>163</v>
      </c>
      <c r="C158" s="1" t="s">
        <v>180</v>
      </c>
      <c r="D158" s="1" t="s">
        <v>181</v>
      </c>
      <c r="E158" s="1" t="s">
        <v>13</v>
      </c>
      <c r="F158" s="2">
        <v>97.88</v>
      </c>
      <c r="G158" s="3">
        <v>550000</v>
      </c>
      <c r="H158" s="2">
        <v>97.87</v>
      </c>
      <c r="I158" s="2">
        <v>97.88</v>
      </c>
      <c r="J158" s="3">
        <v>538340</v>
      </c>
    </row>
    <row r="159" spans="1:10" ht="12.75">
      <c r="A159" s="4">
        <v>36905</v>
      </c>
      <c r="B159" s="1" t="s">
        <v>182</v>
      </c>
      <c r="C159" s="1" t="s">
        <v>183</v>
      </c>
      <c r="D159" s="1" t="s">
        <v>184</v>
      </c>
      <c r="E159" s="1" t="s">
        <v>12</v>
      </c>
      <c r="F159" s="2">
        <v>99.77</v>
      </c>
      <c r="G159" s="3">
        <v>25070000</v>
      </c>
      <c r="H159" s="2">
        <v>99.77</v>
      </c>
      <c r="I159" s="2">
        <v>99.77</v>
      </c>
      <c r="J159" s="3">
        <v>25012113</v>
      </c>
    </row>
    <row r="160" spans="1:10" ht="12.75">
      <c r="A160" s="4">
        <v>36905</v>
      </c>
      <c r="B160" s="1" t="s">
        <v>182</v>
      </c>
      <c r="C160" s="1" t="s">
        <v>185</v>
      </c>
      <c r="D160" s="1" t="s">
        <v>186</v>
      </c>
      <c r="E160" s="1" t="s">
        <v>12</v>
      </c>
      <c r="F160" s="2">
        <v>163.52</v>
      </c>
      <c r="G160" s="3">
        <v>11610000</v>
      </c>
      <c r="H160" s="2">
        <v>163.52</v>
      </c>
      <c r="I160" s="2">
        <v>163.52</v>
      </c>
      <c r="J160" s="3">
        <v>18984672</v>
      </c>
    </row>
    <row r="161" spans="1:10" ht="12.75">
      <c r="A161" s="4">
        <v>36905</v>
      </c>
      <c r="B161" s="1" t="s">
        <v>182</v>
      </c>
      <c r="C161" s="1" t="s">
        <v>185</v>
      </c>
      <c r="D161" s="1" t="s">
        <v>186</v>
      </c>
      <c r="E161" s="1" t="s">
        <v>13</v>
      </c>
      <c r="F161" s="2">
        <v>180.69</v>
      </c>
      <c r="G161" s="3">
        <v>23220000</v>
      </c>
      <c r="H161" s="2">
        <v>179.44</v>
      </c>
      <c r="I161" s="2">
        <v>182</v>
      </c>
      <c r="J161" s="3">
        <v>41955544</v>
      </c>
    </row>
    <row r="162" spans="1:10" ht="12.75">
      <c r="A162" s="4">
        <v>36905</v>
      </c>
      <c r="B162" s="1" t="s">
        <v>182</v>
      </c>
      <c r="C162" s="1" t="s">
        <v>187</v>
      </c>
      <c r="D162" s="1" t="s">
        <v>188</v>
      </c>
      <c r="E162" s="1" t="s">
        <v>12</v>
      </c>
      <c r="F162" s="2">
        <v>100</v>
      </c>
      <c r="G162" s="3">
        <v>32250000</v>
      </c>
      <c r="H162" s="2">
        <v>100</v>
      </c>
      <c r="I162" s="2">
        <v>100</v>
      </c>
      <c r="J162" s="3">
        <f>(AVERAGE(H162,I162))*G162/100</f>
        <v>32250000</v>
      </c>
    </row>
    <row r="163" spans="1:10" ht="12.75">
      <c r="A163" s="4">
        <v>36905</v>
      </c>
      <c r="B163" s="1" t="s">
        <v>182</v>
      </c>
      <c r="C163" s="1" t="s">
        <v>187</v>
      </c>
      <c r="D163" s="1" t="s">
        <v>188</v>
      </c>
      <c r="E163" s="1" t="s">
        <v>13</v>
      </c>
      <c r="F163" s="2">
        <v>100</v>
      </c>
      <c r="G163" s="3">
        <v>30700000</v>
      </c>
      <c r="H163" s="2">
        <v>100</v>
      </c>
      <c r="I163" s="2">
        <v>100</v>
      </c>
      <c r="J163" s="3">
        <f>(AVERAGE(H163,I163))*G163/100</f>
        <v>30700000</v>
      </c>
    </row>
    <row r="164" spans="1:10" ht="12.75">
      <c r="A164" s="4">
        <v>36905</v>
      </c>
      <c r="B164" s="1" t="s">
        <v>182</v>
      </c>
      <c r="C164" s="1" t="s">
        <v>189</v>
      </c>
      <c r="D164" s="1" t="s">
        <v>190</v>
      </c>
      <c r="E164" s="1" t="s">
        <v>12</v>
      </c>
      <c r="F164" s="2">
        <v>99.61</v>
      </c>
      <c r="G164" s="3">
        <v>10640000</v>
      </c>
      <c r="H164" s="2">
        <v>99.61</v>
      </c>
      <c r="I164" s="2">
        <v>99.61</v>
      </c>
      <c r="J164" s="3">
        <v>10598089</v>
      </c>
    </row>
    <row r="165" spans="1:10" ht="12.75">
      <c r="A165" s="4">
        <v>36905</v>
      </c>
      <c r="B165" s="1" t="s">
        <v>182</v>
      </c>
      <c r="C165" s="1" t="s">
        <v>191</v>
      </c>
      <c r="D165" s="1" t="s">
        <v>192</v>
      </c>
      <c r="E165" s="1" t="s">
        <v>12</v>
      </c>
      <c r="F165" s="2">
        <v>100.5</v>
      </c>
      <c r="G165" s="3">
        <v>200000000</v>
      </c>
      <c r="H165" s="2">
        <v>100.5</v>
      </c>
      <c r="I165" s="2">
        <v>100.5</v>
      </c>
      <c r="J165" s="3">
        <v>201000000</v>
      </c>
    </row>
    <row r="166" spans="1:10" ht="12.75">
      <c r="A166" s="4">
        <v>36905</v>
      </c>
      <c r="B166" s="1" t="s">
        <v>182</v>
      </c>
      <c r="C166" s="1" t="s">
        <v>191</v>
      </c>
      <c r="D166" s="1" t="s">
        <v>192</v>
      </c>
      <c r="E166" s="1" t="s">
        <v>13</v>
      </c>
      <c r="F166" s="2">
        <v>100.2</v>
      </c>
      <c r="G166" s="3">
        <v>100000000</v>
      </c>
      <c r="H166" s="2">
        <v>100.2</v>
      </c>
      <c r="I166" s="2">
        <v>100.2</v>
      </c>
      <c r="J166" s="3">
        <v>100200000</v>
      </c>
    </row>
    <row r="167" spans="1:10" ht="12.75">
      <c r="A167" s="4">
        <v>36905</v>
      </c>
      <c r="B167" s="1" t="s">
        <v>193</v>
      </c>
      <c r="C167" s="1" t="s">
        <v>194</v>
      </c>
      <c r="D167" s="1" t="s">
        <v>195</v>
      </c>
      <c r="E167" s="1" t="s">
        <v>12</v>
      </c>
      <c r="F167" s="2">
        <v>4</v>
      </c>
      <c r="G167" s="3">
        <v>3000</v>
      </c>
      <c r="H167" s="2">
        <v>4</v>
      </c>
      <c r="I167" s="2">
        <v>4</v>
      </c>
      <c r="J167" s="3">
        <v>11945</v>
      </c>
    </row>
    <row r="168" spans="1:10" ht="12.75">
      <c r="A168" s="4">
        <v>36905</v>
      </c>
      <c r="B168" s="1" t="s">
        <v>193</v>
      </c>
      <c r="C168" s="1" t="s">
        <v>196</v>
      </c>
      <c r="D168" s="1" t="s">
        <v>197</v>
      </c>
      <c r="E168" s="1" t="s">
        <v>13</v>
      </c>
      <c r="F168" s="2">
        <v>501.49</v>
      </c>
      <c r="G168" s="3">
        <v>4200</v>
      </c>
      <c r="H168" s="2">
        <v>501.49</v>
      </c>
      <c r="I168" s="2">
        <v>501.49</v>
      </c>
      <c r="J168" s="3">
        <v>2106271</v>
      </c>
    </row>
    <row r="169" spans="1:10" ht="12.75">
      <c r="A169" s="4">
        <v>36905</v>
      </c>
      <c r="B169" s="1" t="s">
        <v>193</v>
      </c>
      <c r="C169" s="1" t="s">
        <v>198</v>
      </c>
      <c r="D169" s="1" t="s">
        <v>199</v>
      </c>
      <c r="E169" s="1" t="s">
        <v>13</v>
      </c>
      <c r="F169" s="2">
        <v>2201.44</v>
      </c>
      <c r="G169" s="3">
        <v>25913</v>
      </c>
      <c r="H169" s="2">
        <v>2143.22</v>
      </c>
      <c r="I169" s="2">
        <v>2419.34</v>
      </c>
      <c r="J169" s="3">
        <v>57046035</v>
      </c>
    </row>
    <row r="170" spans="1:10" ht="12.75">
      <c r="A170" s="4">
        <v>36905</v>
      </c>
      <c r="B170" s="1" t="s">
        <v>193</v>
      </c>
      <c r="C170" s="1" t="s">
        <v>200</v>
      </c>
      <c r="D170" s="1" t="s">
        <v>201</v>
      </c>
      <c r="E170" s="1" t="s">
        <v>13</v>
      </c>
      <c r="F170" s="2">
        <v>22633.53</v>
      </c>
      <c r="G170" s="3">
        <v>16600</v>
      </c>
      <c r="H170" s="2">
        <v>22504</v>
      </c>
      <c r="I170" s="2">
        <v>22702</v>
      </c>
      <c r="J170" s="3">
        <v>375716584</v>
      </c>
    </row>
    <row r="171" spans="1:10" ht="12.75">
      <c r="A171" s="4">
        <v>36905</v>
      </c>
      <c r="B171" s="1" t="s">
        <v>193</v>
      </c>
      <c r="C171" s="1" t="s">
        <v>202</v>
      </c>
      <c r="D171" s="1" t="s">
        <v>203</v>
      </c>
      <c r="E171" s="1" t="s">
        <v>12</v>
      </c>
      <c r="F171" s="2">
        <v>6790.73</v>
      </c>
      <c r="G171" s="3">
        <v>250</v>
      </c>
      <c r="H171" s="2">
        <v>6790.73</v>
      </c>
      <c r="I171" s="2">
        <v>6790.73</v>
      </c>
      <c r="J171" s="3">
        <v>1697682</v>
      </c>
    </row>
    <row r="172" spans="1:10" ht="12.75">
      <c r="A172" s="4">
        <v>36905</v>
      </c>
      <c r="B172" s="1" t="s">
        <v>193</v>
      </c>
      <c r="C172" s="1" t="s">
        <v>202</v>
      </c>
      <c r="D172" s="1" t="s">
        <v>203</v>
      </c>
      <c r="E172" s="1" t="s">
        <v>13</v>
      </c>
      <c r="F172" s="2">
        <v>6790.73</v>
      </c>
      <c r="G172" s="3">
        <v>250</v>
      </c>
      <c r="H172" s="2">
        <v>6790.73</v>
      </c>
      <c r="I172" s="2">
        <v>6790.73</v>
      </c>
      <c r="J172" s="3">
        <v>1697682</v>
      </c>
    </row>
    <row r="173" spans="1:10" ht="12.75">
      <c r="A173" s="4">
        <v>36905</v>
      </c>
      <c r="B173" s="1" t="s">
        <v>193</v>
      </c>
      <c r="C173" s="1" t="s">
        <v>204</v>
      </c>
      <c r="D173" s="1" t="s">
        <v>205</v>
      </c>
      <c r="E173" s="1" t="s">
        <v>12</v>
      </c>
      <c r="F173" s="2">
        <v>9905.36</v>
      </c>
      <c r="G173" s="3">
        <v>1200</v>
      </c>
      <c r="H173" s="2">
        <v>9735.47</v>
      </c>
      <c r="I173" s="2">
        <v>10016</v>
      </c>
      <c r="J173" s="3">
        <v>11886437</v>
      </c>
    </row>
    <row r="174" spans="1:10" ht="12.75">
      <c r="A174" s="4">
        <v>36905</v>
      </c>
      <c r="B174" s="1" t="s">
        <v>193</v>
      </c>
      <c r="C174" s="1" t="s">
        <v>204</v>
      </c>
      <c r="D174" s="1" t="s">
        <v>205</v>
      </c>
      <c r="E174" s="1" t="s">
        <v>13</v>
      </c>
      <c r="F174" s="2">
        <v>9905.36</v>
      </c>
      <c r="G174" s="3">
        <v>1200</v>
      </c>
      <c r="H174" s="2">
        <v>9735.47</v>
      </c>
      <c r="I174" s="2">
        <v>10016</v>
      </c>
      <c r="J174" s="3">
        <v>11886437</v>
      </c>
    </row>
    <row r="175" spans="1:10" ht="12.75">
      <c r="A175" s="4">
        <v>36905</v>
      </c>
      <c r="B175" s="1" t="s">
        <v>193</v>
      </c>
      <c r="C175" s="1" t="s">
        <v>206</v>
      </c>
      <c r="D175" s="1" t="s">
        <v>207</v>
      </c>
      <c r="E175" s="1" t="s">
        <v>12</v>
      </c>
      <c r="F175" s="2">
        <v>10754.2</v>
      </c>
      <c r="G175" s="3">
        <v>1600</v>
      </c>
      <c r="H175" s="2">
        <v>10607.75</v>
      </c>
      <c r="I175" s="2">
        <v>10849.3</v>
      </c>
      <c r="J175" s="3">
        <v>17206725</v>
      </c>
    </row>
    <row r="176" spans="1:10" ht="12.75">
      <c r="A176" s="4">
        <v>36905</v>
      </c>
      <c r="B176" s="1" t="s">
        <v>193</v>
      </c>
      <c r="C176" s="1" t="s">
        <v>206</v>
      </c>
      <c r="D176" s="1" t="s">
        <v>207</v>
      </c>
      <c r="E176" s="1" t="s">
        <v>13</v>
      </c>
      <c r="F176" s="2">
        <v>10754.2</v>
      </c>
      <c r="G176" s="3">
        <v>1600</v>
      </c>
      <c r="H176" s="2">
        <v>10607.75</v>
      </c>
      <c r="I176" s="2">
        <v>10849.3</v>
      </c>
      <c r="J176" s="3">
        <v>17206725</v>
      </c>
    </row>
    <row r="177" spans="1:10" ht="12.75">
      <c r="A177" s="4">
        <v>36905</v>
      </c>
      <c r="B177" s="1" t="s">
        <v>193</v>
      </c>
      <c r="C177" s="1" t="s">
        <v>208</v>
      </c>
      <c r="D177" s="1" t="s">
        <v>209</v>
      </c>
      <c r="E177" s="1" t="s">
        <v>13</v>
      </c>
      <c r="F177" s="2">
        <v>7038.97</v>
      </c>
      <c r="G177" s="3">
        <v>2000</v>
      </c>
      <c r="H177" s="2">
        <v>6804.63</v>
      </c>
      <c r="I177" s="2">
        <v>7151.81</v>
      </c>
      <c r="J177" s="3">
        <v>14077946</v>
      </c>
    </row>
    <row r="178" spans="1:10" ht="12.75">
      <c r="A178" s="4">
        <v>36905</v>
      </c>
      <c r="B178" s="1" t="s">
        <v>210</v>
      </c>
      <c r="C178" s="1" t="s">
        <v>211</v>
      </c>
      <c r="D178" s="1" t="s">
        <v>212</v>
      </c>
      <c r="E178" s="1" t="s">
        <v>12</v>
      </c>
      <c r="F178" s="2">
        <v>99.95</v>
      </c>
      <c r="G178" s="3">
        <v>187890000</v>
      </c>
      <c r="H178" s="2">
        <v>99.94</v>
      </c>
      <c r="I178" s="2">
        <v>99.97</v>
      </c>
      <c r="J178" s="3">
        <v>187792382</v>
      </c>
    </row>
    <row r="179" spans="1:10" ht="12.75">
      <c r="A179" s="4">
        <v>36905</v>
      </c>
      <c r="B179" s="1" t="s">
        <v>210</v>
      </c>
      <c r="C179" s="1" t="s">
        <v>211</v>
      </c>
      <c r="D179" s="1" t="s">
        <v>212</v>
      </c>
      <c r="E179" s="1" t="s">
        <v>13</v>
      </c>
      <c r="F179" s="2">
        <v>99.94</v>
      </c>
      <c r="G179" s="3">
        <v>50000</v>
      </c>
      <c r="H179" s="2">
        <v>99.94</v>
      </c>
      <c r="I179" s="2">
        <v>99.94</v>
      </c>
      <c r="J179" s="3">
        <v>49970</v>
      </c>
    </row>
    <row r="180" spans="1:10" ht="12.75">
      <c r="A180" s="4">
        <v>36905</v>
      </c>
      <c r="B180" s="1" t="s">
        <v>210</v>
      </c>
      <c r="C180" s="1" t="s">
        <v>213</v>
      </c>
      <c r="D180" s="1" t="s">
        <v>214</v>
      </c>
      <c r="E180" s="1" t="s">
        <v>12</v>
      </c>
      <c r="F180" s="2">
        <v>99.81</v>
      </c>
      <c r="G180" s="3">
        <v>289130000</v>
      </c>
      <c r="H180" s="2">
        <v>99.78</v>
      </c>
      <c r="I180" s="2">
        <v>99.86</v>
      </c>
      <c r="J180" s="3">
        <f>(AVERAGE(H180,I180))*G180/100</f>
        <v>288609565.99999994</v>
      </c>
    </row>
    <row r="181" spans="1:10" ht="12.75">
      <c r="A181" s="4">
        <v>36905</v>
      </c>
      <c r="B181" s="1" t="s">
        <v>210</v>
      </c>
      <c r="C181" s="1" t="s">
        <v>213</v>
      </c>
      <c r="D181" s="1" t="s">
        <v>214</v>
      </c>
      <c r="E181" s="1" t="s">
        <v>13</v>
      </c>
      <c r="F181" s="2">
        <v>99.79</v>
      </c>
      <c r="G181" s="3">
        <v>230410000</v>
      </c>
      <c r="H181" s="2">
        <v>99.7</v>
      </c>
      <c r="I181" s="2">
        <v>100</v>
      </c>
      <c r="J181" s="3">
        <v>229915648</v>
      </c>
    </row>
    <row r="182" spans="1:10" ht="12.75">
      <c r="A182" s="4">
        <v>36905</v>
      </c>
      <c r="B182" s="1" t="s">
        <v>210</v>
      </c>
      <c r="C182" s="1" t="s">
        <v>215</v>
      </c>
      <c r="D182" s="1" t="s">
        <v>216</v>
      </c>
      <c r="E182" s="1" t="s">
        <v>12</v>
      </c>
      <c r="F182" s="2">
        <v>99.41</v>
      </c>
      <c r="G182" s="3">
        <v>91520000</v>
      </c>
      <c r="H182" s="2">
        <v>99.35</v>
      </c>
      <c r="I182" s="2">
        <v>99.47</v>
      </c>
      <c r="J182" s="3">
        <f>(AVERAGE(H182,I182))*G182/100</f>
        <v>90980032</v>
      </c>
    </row>
    <row r="183" spans="1:10" ht="12.75">
      <c r="A183" s="4">
        <v>36905</v>
      </c>
      <c r="B183" s="1" t="s">
        <v>210</v>
      </c>
      <c r="C183" s="1" t="s">
        <v>215</v>
      </c>
      <c r="D183" s="1" t="s">
        <v>216</v>
      </c>
      <c r="E183" s="1" t="s">
        <v>13</v>
      </c>
      <c r="F183" s="2">
        <v>99.3</v>
      </c>
      <c r="G183" s="3">
        <v>1440000</v>
      </c>
      <c r="H183" s="2">
        <v>99.29</v>
      </c>
      <c r="I183" s="2">
        <v>99.3</v>
      </c>
      <c r="J183" s="3">
        <v>1429869</v>
      </c>
    </row>
    <row r="184" spans="1:10" ht="12.75">
      <c r="A184" s="4">
        <v>36905</v>
      </c>
      <c r="B184" s="1" t="s">
        <v>210</v>
      </c>
      <c r="C184" s="1" t="s">
        <v>217</v>
      </c>
      <c r="D184" s="1" t="s">
        <v>218</v>
      </c>
      <c r="E184" s="1" t="s">
        <v>12</v>
      </c>
      <c r="F184" s="2">
        <v>99</v>
      </c>
      <c r="G184" s="3">
        <v>3135730000</v>
      </c>
      <c r="H184" s="2">
        <v>99</v>
      </c>
      <c r="I184" s="2">
        <v>99</v>
      </c>
      <c r="J184" s="3">
        <f>(AVERAGE(H184,I184))*G184/100</f>
        <v>3104372700</v>
      </c>
    </row>
    <row r="185" spans="1:10" ht="12.75">
      <c r="A185" s="4">
        <v>36905</v>
      </c>
      <c r="B185" s="1" t="s">
        <v>210</v>
      </c>
      <c r="C185" s="1" t="s">
        <v>217</v>
      </c>
      <c r="D185" s="1" t="s">
        <v>218</v>
      </c>
      <c r="E185" s="1" t="s">
        <v>13</v>
      </c>
      <c r="F185" s="2">
        <v>99.15</v>
      </c>
      <c r="G185" s="3">
        <v>3959760000</v>
      </c>
      <c r="H185" s="2">
        <v>99</v>
      </c>
      <c r="I185" s="2">
        <v>9916</v>
      </c>
      <c r="J185" s="3">
        <v>3925906289</v>
      </c>
    </row>
    <row r="186" spans="1:10" ht="12.75">
      <c r="A186" s="4">
        <v>36905</v>
      </c>
      <c r="B186" s="1" t="s">
        <v>210</v>
      </c>
      <c r="C186" s="1" t="s">
        <v>219</v>
      </c>
      <c r="D186" s="1" t="s">
        <v>220</v>
      </c>
      <c r="E186" s="1" t="s">
        <v>12</v>
      </c>
      <c r="F186" s="2">
        <v>98.99</v>
      </c>
      <c r="G186" s="3">
        <v>833940000</v>
      </c>
      <c r="H186" s="2">
        <v>98.82</v>
      </c>
      <c r="I186" s="2">
        <v>99.12</v>
      </c>
      <c r="J186" s="3">
        <f>(AVERAGE(H186,I186))*G186/100</f>
        <v>825350418</v>
      </c>
    </row>
    <row r="187" spans="1:10" ht="12.75">
      <c r="A187" s="4">
        <v>36905</v>
      </c>
      <c r="B187" s="1" t="s">
        <v>210</v>
      </c>
      <c r="C187" s="1" t="s">
        <v>219</v>
      </c>
      <c r="D187" s="1" t="s">
        <v>220</v>
      </c>
      <c r="E187" s="1" t="s">
        <v>13</v>
      </c>
      <c r="F187" s="2">
        <v>98.99</v>
      </c>
      <c r="G187" s="3">
        <v>528750000</v>
      </c>
      <c r="H187" s="2">
        <v>98.82</v>
      </c>
      <c r="I187" s="2">
        <v>99.03</v>
      </c>
      <c r="J187" s="3">
        <v>523394560</v>
      </c>
    </row>
    <row r="188" spans="1:10" ht="12.75">
      <c r="A188" s="4">
        <v>36905</v>
      </c>
      <c r="B188" s="1" t="s">
        <v>210</v>
      </c>
      <c r="C188" s="1" t="s">
        <v>221</v>
      </c>
      <c r="D188" s="1" t="s">
        <v>222</v>
      </c>
      <c r="E188" s="1" t="s">
        <v>12</v>
      </c>
      <c r="F188" s="2">
        <v>98.61</v>
      </c>
      <c r="G188" s="3">
        <v>618050000</v>
      </c>
      <c r="H188" s="2">
        <v>98.61</v>
      </c>
      <c r="I188" s="2">
        <v>98.61</v>
      </c>
      <c r="J188" s="3">
        <f>(AVERAGE(H188,I188))*G188/100</f>
        <v>609459105</v>
      </c>
    </row>
    <row r="189" spans="1:10" ht="12.75">
      <c r="A189" s="4">
        <v>36905</v>
      </c>
      <c r="B189" s="1" t="s">
        <v>210</v>
      </c>
      <c r="C189" s="1" t="s">
        <v>221</v>
      </c>
      <c r="D189" s="1" t="s">
        <v>222</v>
      </c>
      <c r="E189" s="1" t="s">
        <v>13</v>
      </c>
      <c r="F189" s="2">
        <v>98.68</v>
      </c>
      <c r="G189" s="3">
        <v>890450000</v>
      </c>
      <c r="H189" s="2">
        <v>98.29</v>
      </c>
      <c r="I189" s="2">
        <v>98.92</v>
      </c>
      <c r="J189" s="3">
        <v>878700358</v>
      </c>
    </row>
    <row r="190" spans="1:10" ht="12.75">
      <c r="A190" s="4">
        <v>36905</v>
      </c>
      <c r="B190" s="1" t="s">
        <v>210</v>
      </c>
      <c r="C190" s="1" t="s">
        <v>223</v>
      </c>
      <c r="D190" s="1" t="s">
        <v>224</v>
      </c>
      <c r="E190" s="1" t="s">
        <v>12</v>
      </c>
      <c r="F190" s="2">
        <v>98.38</v>
      </c>
      <c r="G190" s="3">
        <v>296370000</v>
      </c>
      <c r="H190" s="2">
        <v>98.38</v>
      </c>
      <c r="I190" s="2">
        <v>98.38</v>
      </c>
      <c r="J190" s="3">
        <v>291997374</v>
      </c>
    </row>
    <row r="191" spans="1:10" ht="12.75">
      <c r="A191" s="4">
        <v>36905</v>
      </c>
      <c r="B191" s="1" t="s">
        <v>210</v>
      </c>
      <c r="C191" s="1" t="s">
        <v>223</v>
      </c>
      <c r="D191" s="1" t="s">
        <v>224</v>
      </c>
      <c r="E191" s="1" t="s">
        <v>13</v>
      </c>
      <c r="F191" s="2">
        <v>98.45</v>
      </c>
      <c r="G191" s="3">
        <v>16800000</v>
      </c>
      <c r="H191" s="2">
        <v>98.38</v>
      </c>
      <c r="I191" s="2">
        <v>98.65</v>
      </c>
      <c r="J191" s="3">
        <v>16540071</v>
      </c>
    </row>
    <row r="192" spans="1:10" ht="12.75">
      <c r="A192" s="4">
        <v>36905</v>
      </c>
      <c r="B192" s="1" t="s">
        <v>210</v>
      </c>
      <c r="C192" s="1" t="s">
        <v>225</v>
      </c>
      <c r="D192" s="1" t="s">
        <v>226</v>
      </c>
      <c r="E192" s="1" t="s">
        <v>12</v>
      </c>
      <c r="F192" s="2">
        <v>98.25</v>
      </c>
      <c r="G192" s="3">
        <v>813720000</v>
      </c>
      <c r="H192" s="2">
        <v>98.17</v>
      </c>
      <c r="I192" s="2">
        <v>98.44</v>
      </c>
      <c r="J192" s="3">
        <f>(AVERAGE(H192,I192))*G192/100</f>
        <v>799927446</v>
      </c>
    </row>
    <row r="193" spans="1:10" ht="12.75">
      <c r="A193" s="4">
        <v>36905</v>
      </c>
      <c r="B193" s="1" t="s">
        <v>210</v>
      </c>
      <c r="C193" s="1" t="s">
        <v>225</v>
      </c>
      <c r="D193" s="1" t="s">
        <v>226</v>
      </c>
      <c r="E193" s="1" t="s">
        <v>13</v>
      </c>
      <c r="F193" s="2">
        <v>98.29</v>
      </c>
      <c r="G193" s="3">
        <v>670560000</v>
      </c>
      <c r="H193" s="2">
        <v>98</v>
      </c>
      <c r="I193" s="2">
        <v>98.4</v>
      </c>
      <c r="J193" s="3">
        <v>659070009</v>
      </c>
    </row>
    <row r="194" spans="1:10" ht="12.75">
      <c r="A194" s="4">
        <v>36905</v>
      </c>
      <c r="B194" s="1" t="s">
        <v>227</v>
      </c>
      <c r="C194" s="1" t="s">
        <v>228</v>
      </c>
      <c r="D194" s="1" t="s">
        <v>229</v>
      </c>
      <c r="E194" s="1" t="s">
        <v>13</v>
      </c>
      <c r="F194" s="2">
        <v>1020000</v>
      </c>
      <c r="G194" s="3">
        <v>1</v>
      </c>
      <c r="H194" s="2">
        <v>1020000</v>
      </c>
      <c r="I194" s="2">
        <v>1020000</v>
      </c>
      <c r="J194" s="3">
        <v>1020000</v>
      </c>
    </row>
    <row r="195" spans="1:10" ht="12.75">
      <c r="A195" s="4">
        <v>36905</v>
      </c>
      <c r="B195" s="1" t="s">
        <v>227</v>
      </c>
      <c r="C195" s="1" t="s">
        <v>230</v>
      </c>
      <c r="D195" s="1" t="s">
        <v>231</v>
      </c>
      <c r="E195" s="1" t="s">
        <v>12</v>
      </c>
      <c r="F195" s="2">
        <v>37500</v>
      </c>
      <c r="G195" s="3">
        <v>152</v>
      </c>
      <c r="H195" s="2">
        <v>26087</v>
      </c>
      <c r="I195" s="2">
        <v>40000</v>
      </c>
      <c r="J195" s="3">
        <v>5700000</v>
      </c>
    </row>
    <row r="196" spans="1:10" ht="12.75">
      <c r="A196" s="4">
        <v>36905</v>
      </c>
      <c r="B196" s="1" t="s">
        <v>227</v>
      </c>
      <c r="C196" s="1" t="s">
        <v>232</v>
      </c>
      <c r="D196" s="1" t="s">
        <v>233</v>
      </c>
      <c r="E196" s="1" t="s">
        <v>12</v>
      </c>
      <c r="F196" s="2">
        <v>20000</v>
      </c>
      <c r="G196" s="3">
        <v>172</v>
      </c>
      <c r="H196" s="2">
        <v>20000</v>
      </c>
      <c r="I196" s="2">
        <v>20000</v>
      </c>
      <c r="J196" s="3">
        <v>3440000</v>
      </c>
    </row>
    <row r="197" spans="1:10" ht="12.75">
      <c r="A197" s="4">
        <v>36905</v>
      </c>
      <c r="B197" s="1" t="s">
        <v>227</v>
      </c>
      <c r="C197" s="1" t="s">
        <v>234</v>
      </c>
      <c r="D197" s="1" t="s">
        <v>235</v>
      </c>
      <c r="E197" s="1" t="s">
        <v>12</v>
      </c>
      <c r="F197" s="2">
        <v>10050</v>
      </c>
      <c r="G197" s="3">
        <v>395</v>
      </c>
      <c r="H197" s="2">
        <v>10050</v>
      </c>
      <c r="I197" s="2">
        <v>10050</v>
      </c>
      <c r="J197" s="3">
        <v>3969750</v>
      </c>
    </row>
    <row r="198" spans="1:10" ht="12.75">
      <c r="A198" s="4">
        <v>36905</v>
      </c>
      <c r="B198" s="1" t="s">
        <v>227</v>
      </c>
      <c r="C198" s="1" t="s">
        <v>234</v>
      </c>
      <c r="D198" s="1" t="s">
        <v>235</v>
      </c>
      <c r="E198" s="1" t="s">
        <v>13</v>
      </c>
      <c r="F198" s="2">
        <v>10000</v>
      </c>
      <c r="G198" s="3">
        <v>395</v>
      </c>
      <c r="H198" s="2">
        <v>10000</v>
      </c>
      <c r="I198" s="2">
        <v>10000</v>
      </c>
      <c r="J198" s="3">
        <v>3950000</v>
      </c>
    </row>
    <row r="199" spans="1:10" ht="12.75">
      <c r="A199" s="4">
        <v>36905</v>
      </c>
      <c r="B199" s="1" t="s">
        <v>227</v>
      </c>
      <c r="C199" s="1" t="s">
        <v>236</v>
      </c>
      <c r="D199" s="1" t="s">
        <v>237</v>
      </c>
      <c r="E199" s="1" t="s">
        <v>12</v>
      </c>
      <c r="F199" s="2">
        <v>980000</v>
      </c>
      <c r="G199" s="3">
        <v>1</v>
      </c>
      <c r="H199" s="2">
        <v>980000</v>
      </c>
      <c r="I199" s="2">
        <v>980000</v>
      </c>
      <c r="J199" s="3">
        <v>980000</v>
      </c>
    </row>
    <row r="200" spans="1:10" ht="12.75">
      <c r="A200" s="4">
        <v>36905</v>
      </c>
      <c r="B200" s="1" t="s">
        <v>227</v>
      </c>
      <c r="C200" s="1" t="s">
        <v>238</v>
      </c>
      <c r="D200" s="1" t="s">
        <v>239</v>
      </c>
      <c r="E200" s="1" t="s">
        <v>12</v>
      </c>
      <c r="F200" s="2">
        <v>7500</v>
      </c>
      <c r="G200" s="3">
        <v>130</v>
      </c>
      <c r="H200" s="2">
        <v>7500</v>
      </c>
      <c r="I200" s="2">
        <v>7500</v>
      </c>
      <c r="J200" s="3">
        <v>975000</v>
      </c>
    </row>
    <row r="201" spans="1:10" ht="12.75">
      <c r="A201" s="4">
        <v>36905</v>
      </c>
      <c r="B201" s="1" t="s">
        <v>227</v>
      </c>
      <c r="C201" s="1" t="s">
        <v>238</v>
      </c>
      <c r="D201" s="1" t="s">
        <v>239</v>
      </c>
      <c r="E201" s="1" t="s">
        <v>13</v>
      </c>
      <c r="F201" s="2">
        <v>7500</v>
      </c>
      <c r="G201" s="3">
        <v>130</v>
      </c>
      <c r="H201" s="2">
        <v>7500</v>
      </c>
      <c r="I201" s="2">
        <v>7500</v>
      </c>
      <c r="J201" s="3">
        <v>975000</v>
      </c>
    </row>
    <row r="202" spans="1:10" ht="12.75">
      <c r="A202" s="4">
        <v>36905</v>
      </c>
      <c r="B202" s="1" t="s">
        <v>227</v>
      </c>
      <c r="C202" s="1" t="s">
        <v>240</v>
      </c>
      <c r="D202" s="1" t="s">
        <v>241</v>
      </c>
      <c r="E202" s="1" t="s">
        <v>12</v>
      </c>
      <c r="F202" s="2">
        <v>33880.6</v>
      </c>
      <c r="G202" s="3">
        <v>469</v>
      </c>
      <c r="H202" s="2">
        <v>20000</v>
      </c>
      <c r="I202" s="2">
        <v>40000</v>
      </c>
      <c r="J202" s="3">
        <v>15890000</v>
      </c>
    </row>
    <row r="203" spans="1:10" ht="12.75">
      <c r="A203" s="4">
        <v>36905</v>
      </c>
      <c r="B203" s="1" t="s">
        <v>227</v>
      </c>
      <c r="C203" s="1" t="s">
        <v>242</v>
      </c>
      <c r="D203" s="1" t="s">
        <v>243</v>
      </c>
      <c r="E203" s="1" t="s">
        <v>12</v>
      </c>
      <c r="F203" s="2">
        <v>37177.91</v>
      </c>
      <c r="G203" s="3">
        <v>489</v>
      </c>
      <c r="H203" s="2">
        <v>20000</v>
      </c>
      <c r="I203" s="2">
        <v>53333</v>
      </c>
      <c r="J203" s="3">
        <v>18180000</v>
      </c>
    </row>
    <row r="204" spans="1:10" ht="12.75">
      <c r="A204" s="4">
        <v>36905</v>
      </c>
      <c r="B204" s="1" t="s">
        <v>244</v>
      </c>
      <c r="C204" s="1" t="s">
        <v>245</v>
      </c>
      <c r="D204" s="1" t="s">
        <v>246</v>
      </c>
      <c r="E204" s="1" t="s">
        <v>12</v>
      </c>
      <c r="F204" s="2">
        <f>AVERAGE(H204,I204)</f>
        <v>101.77000000000001</v>
      </c>
      <c r="G204" s="3">
        <v>649050000</v>
      </c>
      <c r="H204" s="2">
        <v>99</v>
      </c>
      <c r="I204" s="2">
        <v>104.54</v>
      </c>
      <c r="J204" s="3">
        <f>(AVERAGE(H204,I204))*G204/100</f>
        <v>660538185.0000001</v>
      </c>
    </row>
    <row r="205" spans="1:10" ht="12.75">
      <c r="A205" s="4">
        <v>36905</v>
      </c>
      <c r="B205" s="1" t="s">
        <v>244</v>
      </c>
      <c r="C205" s="1" t="s">
        <v>245</v>
      </c>
      <c r="D205" s="1" t="s">
        <v>246</v>
      </c>
      <c r="E205" s="1" t="s">
        <v>13</v>
      </c>
      <c r="F205" s="2">
        <v>102.62</v>
      </c>
      <c r="G205" s="3">
        <v>591560000</v>
      </c>
      <c r="H205" s="2">
        <v>99</v>
      </c>
      <c r="I205" s="2">
        <v>105.4</v>
      </c>
      <c r="J205" s="3">
        <v>607040962</v>
      </c>
    </row>
    <row r="206" spans="1:10" ht="12.75">
      <c r="A206" s="4">
        <v>36905</v>
      </c>
      <c r="B206" s="1" t="s">
        <v>244</v>
      </c>
      <c r="C206" s="1" t="s">
        <v>247</v>
      </c>
      <c r="D206" s="1" t="s">
        <v>248</v>
      </c>
      <c r="E206" s="1" t="s">
        <v>12</v>
      </c>
      <c r="F206" s="2">
        <f>AVERAGE(H206,I206)</f>
        <v>103.53999999999999</v>
      </c>
      <c r="G206" s="3">
        <v>558370000</v>
      </c>
      <c r="H206" s="2">
        <v>103.17</v>
      </c>
      <c r="I206" s="2">
        <v>103.91</v>
      </c>
      <c r="J206" s="3">
        <f>(AVERAGE(H206,I206))*G206/100</f>
        <v>578136297.9999999</v>
      </c>
    </row>
    <row r="207" spans="1:10" ht="12.75">
      <c r="A207" s="4">
        <v>36905</v>
      </c>
      <c r="B207" s="1" t="s">
        <v>244</v>
      </c>
      <c r="C207" s="1" t="s">
        <v>247</v>
      </c>
      <c r="D207" s="1" t="s">
        <v>248</v>
      </c>
      <c r="E207" s="1" t="s">
        <v>13</v>
      </c>
      <c r="F207" s="2">
        <v>103.84</v>
      </c>
      <c r="G207" s="3">
        <v>520930000</v>
      </c>
      <c r="H207" s="2">
        <v>103.17</v>
      </c>
      <c r="I207" s="2">
        <v>103.91</v>
      </c>
      <c r="J207" s="3">
        <v>540959724</v>
      </c>
    </row>
    <row r="208" spans="1:10" ht="12.75">
      <c r="A208" s="4">
        <v>36905</v>
      </c>
      <c r="B208" s="1" t="s">
        <v>244</v>
      </c>
      <c r="C208" s="1" t="s">
        <v>249</v>
      </c>
      <c r="D208" s="1" t="s">
        <v>250</v>
      </c>
      <c r="E208" s="1" t="s">
        <v>12</v>
      </c>
      <c r="F208" s="2">
        <v>101.08</v>
      </c>
      <c r="G208" s="3">
        <v>142750000</v>
      </c>
      <c r="H208" s="2">
        <v>100.5</v>
      </c>
      <c r="I208" s="2">
        <v>101.25</v>
      </c>
      <c r="J208" s="3">
        <v>144291825</v>
      </c>
    </row>
    <row r="209" spans="1:10" ht="12.75">
      <c r="A209" s="4">
        <v>36905</v>
      </c>
      <c r="B209" s="1" t="s">
        <v>244</v>
      </c>
      <c r="C209" s="1" t="s">
        <v>249</v>
      </c>
      <c r="D209" s="1" t="s">
        <v>250</v>
      </c>
      <c r="E209" s="1" t="s">
        <v>13</v>
      </c>
      <c r="F209" s="2">
        <v>101.1</v>
      </c>
      <c r="G209" s="3">
        <v>221160000</v>
      </c>
      <c r="H209" s="2">
        <v>100.5</v>
      </c>
      <c r="I209" s="2">
        <v>101.25</v>
      </c>
      <c r="J209" s="3">
        <v>223603540</v>
      </c>
    </row>
    <row r="210" spans="1:10" ht="12.75">
      <c r="A210" s="4">
        <v>36905</v>
      </c>
      <c r="B210" s="1" t="s">
        <v>244</v>
      </c>
      <c r="C210" s="1" t="s">
        <v>251</v>
      </c>
      <c r="D210" s="1" t="s">
        <v>252</v>
      </c>
      <c r="E210" s="1" t="s">
        <v>12</v>
      </c>
      <c r="F210" s="2">
        <f>AVERAGE(H210,I210)</f>
        <v>100.455</v>
      </c>
      <c r="G210" s="3">
        <v>530490000</v>
      </c>
      <c r="H210" s="2">
        <v>99.41</v>
      </c>
      <c r="I210" s="2">
        <v>101.5</v>
      </c>
      <c r="J210" s="3">
        <f>(AVERAGE(H210,I210))*G210/100</f>
        <v>532903729.5</v>
      </c>
    </row>
    <row r="211" spans="1:10" ht="12.75">
      <c r="A211" s="4">
        <v>36905</v>
      </c>
      <c r="B211" s="1" t="s">
        <v>244</v>
      </c>
      <c r="C211" s="1" t="s">
        <v>251</v>
      </c>
      <c r="D211" s="1" t="s">
        <v>252</v>
      </c>
      <c r="E211" s="1" t="s">
        <v>13</v>
      </c>
      <c r="F211" s="2">
        <v>101.2</v>
      </c>
      <c r="G211" s="3">
        <v>422770000</v>
      </c>
      <c r="H211" s="2">
        <v>99.41</v>
      </c>
      <c r="I211" s="2">
        <v>101.5</v>
      </c>
      <c r="J211" s="3">
        <v>427860017</v>
      </c>
    </row>
    <row r="212" spans="1:10" ht="12.75">
      <c r="A212" s="4">
        <v>36905</v>
      </c>
      <c r="B212" s="1" t="s">
        <v>244</v>
      </c>
      <c r="C212" s="1" t="s">
        <v>253</v>
      </c>
      <c r="D212" s="1" t="s">
        <v>254</v>
      </c>
      <c r="E212" s="1" t="s">
        <v>12</v>
      </c>
      <c r="F212" s="2">
        <v>105.21</v>
      </c>
      <c r="G212" s="3">
        <v>72740000</v>
      </c>
      <c r="H212" s="2">
        <v>105.21</v>
      </c>
      <c r="I212" s="2">
        <v>105.21</v>
      </c>
      <c r="J212" s="3">
        <v>76529754</v>
      </c>
    </row>
    <row r="213" spans="1:10" ht="12.75">
      <c r="A213" s="4">
        <v>36905</v>
      </c>
      <c r="B213" s="1" t="s">
        <v>244</v>
      </c>
      <c r="C213" s="1" t="s">
        <v>253</v>
      </c>
      <c r="D213" s="1" t="s">
        <v>254</v>
      </c>
      <c r="E213" s="1" t="s">
        <v>13</v>
      </c>
      <c r="F213" s="2">
        <v>104.88</v>
      </c>
      <c r="G213" s="3">
        <v>70020000</v>
      </c>
      <c r="H213" s="2">
        <v>104.88</v>
      </c>
      <c r="I213" s="2">
        <v>104.88</v>
      </c>
      <c r="J213" s="3">
        <v>73436976</v>
      </c>
    </row>
    <row r="214" spans="1:10" ht="12.75">
      <c r="A214" s="4">
        <v>36905</v>
      </c>
      <c r="B214" s="1" t="s">
        <v>244</v>
      </c>
      <c r="C214" s="1" t="s">
        <v>255</v>
      </c>
      <c r="D214" s="1" t="s">
        <v>256</v>
      </c>
      <c r="E214" s="1" t="s">
        <v>12</v>
      </c>
      <c r="F214" s="2">
        <v>106.76</v>
      </c>
      <c r="G214" s="3">
        <v>340000000</v>
      </c>
      <c r="H214" s="2">
        <v>106.68</v>
      </c>
      <c r="I214" s="2">
        <v>106.85</v>
      </c>
      <c r="J214" s="3">
        <v>362984680</v>
      </c>
    </row>
    <row r="215" spans="1:10" ht="12.75">
      <c r="A215" s="4">
        <v>36905</v>
      </c>
      <c r="B215" s="1" t="s">
        <v>244</v>
      </c>
      <c r="C215" s="1" t="s">
        <v>255</v>
      </c>
      <c r="D215" s="1" t="s">
        <v>256</v>
      </c>
      <c r="E215" s="1" t="s">
        <v>13</v>
      </c>
      <c r="F215" s="2">
        <v>106.76</v>
      </c>
      <c r="G215" s="3">
        <v>343270000</v>
      </c>
      <c r="H215" s="2">
        <v>106.39</v>
      </c>
      <c r="I215" s="2">
        <v>106.85</v>
      </c>
      <c r="J215" s="3">
        <v>366463590</v>
      </c>
    </row>
    <row r="216" spans="1:10" ht="12.75">
      <c r="A216" s="4">
        <v>36905</v>
      </c>
      <c r="B216" s="1" t="s">
        <v>244</v>
      </c>
      <c r="C216" s="1" t="s">
        <v>257</v>
      </c>
      <c r="D216" s="1" t="s">
        <v>258</v>
      </c>
      <c r="E216" s="1" t="s">
        <v>12</v>
      </c>
      <c r="F216" s="2">
        <v>100.41</v>
      </c>
      <c r="G216" s="3">
        <v>1987010000</v>
      </c>
      <c r="H216" s="2">
        <v>100</v>
      </c>
      <c r="I216" s="2">
        <v>107</v>
      </c>
      <c r="J216" s="3">
        <v>1995091067</v>
      </c>
    </row>
    <row r="217" spans="1:10" ht="12.75">
      <c r="A217" s="4">
        <v>36905</v>
      </c>
      <c r="B217" s="1" t="s">
        <v>244</v>
      </c>
      <c r="C217" s="1" t="s">
        <v>257</v>
      </c>
      <c r="D217" s="1" t="s">
        <v>258</v>
      </c>
      <c r="E217" s="1" t="s">
        <v>13</v>
      </c>
      <c r="F217" s="2">
        <v>100.4</v>
      </c>
      <c r="G217" s="3">
        <v>1678800000</v>
      </c>
      <c r="H217" s="2">
        <v>100</v>
      </c>
      <c r="I217" s="2">
        <v>107</v>
      </c>
      <c r="J217" s="3">
        <f>(AVERAGE(H217,I217))*G217/100</f>
        <v>1737558000</v>
      </c>
    </row>
    <row r="218" spans="1:10" ht="12.75">
      <c r="A218" s="4">
        <v>36905</v>
      </c>
      <c r="B218" s="1" t="s">
        <v>244</v>
      </c>
      <c r="C218" s="1" t="s">
        <v>259</v>
      </c>
      <c r="D218" s="1" t="s">
        <v>260</v>
      </c>
      <c r="E218" s="1" t="s">
        <v>12</v>
      </c>
      <c r="F218" s="2">
        <f>AVERAGE(H218,I218)</f>
        <v>99.08500000000001</v>
      </c>
      <c r="G218" s="3">
        <v>1040190000</v>
      </c>
      <c r="H218" s="2">
        <v>98.67</v>
      </c>
      <c r="I218" s="2">
        <v>99.5</v>
      </c>
      <c r="J218" s="3">
        <f>(AVERAGE(H218,I218))*G218/100</f>
        <v>1030672261.5000001</v>
      </c>
    </row>
    <row r="219" spans="1:10" ht="12.75">
      <c r="A219" s="4">
        <v>36905</v>
      </c>
      <c r="B219" s="1" t="s">
        <v>244</v>
      </c>
      <c r="C219" s="1" t="s">
        <v>259</v>
      </c>
      <c r="D219" s="1" t="s">
        <v>260</v>
      </c>
      <c r="E219" s="1" t="s">
        <v>13</v>
      </c>
      <c r="F219" s="2">
        <f>AVERAGE(H219,I219)</f>
        <v>99.57</v>
      </c>
      <c r="G219" s="3">
        <v>660220000</v>
      </c>
      <c r="H219" s="2">
        <v>99.49</v>
      </c>
      <c r="I219" s="2">
        <v>99.65</v>
      </c>
      <c r="J219" s="3">
        <f>(AVERAGE(H219,I219))*G219/100</f>
        <v>657381053.9999999</v>
      </c>
    </row>
    <row r="220" spans="1:10" ht="12.75">
      <c r="A220" s="4">
        <v>36905</v>
      </c>
      <c r="B220" s="1" t="s">
        <v>244</v>
      </c>
      <c r="C220" s="1" t="s">
        <v>261</v>
      </c>
      <c r="D220" s="1" t="s">
        <v>262</v>
      </c>
      <c r="E220" s="1" t="s">
        <v>12</v>
      </c>
      <c r="F220" s="2">
        <v>101.99</v>
      </c>
      <c r="G220" s="3">
        <v>99940000</v>
      </c>
      <c r="H220" s="2">
        <v>101</v>
      </c>
      <c r="I220" s="2">
        <v>102</v>
      </c>
      <c r="J220" s="3">
        <v>101929137</v>
      </c>
    </row>
    <row r="221" spans="1:10" ht="12.75">
      <c r="A221" s="4">
        <v>36905</v>
      </c>
      <c r="B221" s="1" t="s">
        <v>244</v>
      </c>
      <c r="C221" s="1" t="s">
        <v>261</v>
      </c>
      <c r="D221" s="1" t="s">
        <v>262</v>
      </c>
      <c r="E221" s="1" t="s">
        <v>13</v>
      </c>
      <c r="F221" s="2">
        <v>101.42</v>
      </c>
      <c r="G221" s="3">
        <v>175990000</v>
      </c>
      <c r="H221" s="2">
        <v>101</v>
      </c>
      <c r="I221" s="2">
        <v>101.42</v>
      </c>
      <c r="J221" s="3">
        <v>178481486</v>
      </c>
    </row>
    <row r="222" spans="1:10" ht="12.75">
      <c r="A222" s="4">
        <v>36905</v>
      </c>
      <c r="B222" s="1" t="s">
        <v>244</v>
      </c>
      <c r="C222" s="1" t="s">
        <v>263</v>
      </c>
      <c r="D222" s="1" t="s">
        <v>264</v>
      </c>
      <c r="E222" s="1" t="s">
        <v>12</v>
      </c>
      <c r="F222" s="2">
        <f>AVERAGE(H222,I222)</f>
        <v>101.235</v>
      </c>
      <c r="G222" s="3">
        <v>106900000</v>
      </c>
      <c r="H222" s="2">
        <v>100.97</v>
      </c>
      <c r="I222" s="2">
        <v>101.5</v>
      </c>
      <c r="J222" s="3">
        <f>(AVERAGE(H222,I222))*G222/100</f>
        <v>108220215</v>
      </c>
    </row>
    <row r="223" spans="1:10" ht="12.75">
      <c r="A223" s="4">
        <v>36905</v>
      </c>
      <c r="B223" s="1" t="s">
        <v>244</v>
      </c>
      <c r="C223" s="1" t="s">
        <v>263</v>
      </c>
      <c r="D223" s="1" t="s">
        <v>264</v>
      </c>
      <c r="E223" s="1" t="s">
        <v>13</v>
      </c>
      <c r="F223" s="2">
        <v>100.97</v>
      </c>
      <c r="G223" s="3">
        <v>3080000</v>
      </c>
      <c r="H223" s="2">
        <v>100.97</v>
      </c>
      <c r="I223" s="2">
        <v>100.97</v>
      </c>
      <c r="J223" s="3">
        <v>3109876</v>
      </c>
    </row>
    <row r="224" spans="1:10" ht="12.75">
      <c r="A224" s="4">
        <v>36905</v>
      </c>
      <c r="B224" s="1" t="s">
        <v>244</v>
      </c>
      <c r="C224" s="1" t="s">
        <v>265</v>
      </c>
      <c r="D224" s="1" t="s">
        <v>266</v>
      </c>
      <c r="E224" s="1" t="s">
        <v>12</v>
      </c>
      <c r="F224" s="2">
        <f>AVERAGE(H224,I224)</f>
        <v>107.95</v>
      </c>
      <c r="G224" s="3">
        <v>228820000</v>
      </c>
      <c r="H224" s="2">
        <v>107.78</v>
      </c>
      <c r="I224" s="2">
        <v>108.12</v>
      </c>
      <c r="J224" s="3">
        <v>258858173</v>
      </c>
    </row>
    <row r="225" spans="1:10" ht="12.75">
      <c r="A225" s="4">
        <v>36905</v>
      </c>
      <c r="B225" s="1" t="s">
        <v>244</v>
      </c>
      <c r="C225" s="1" t="s">
        <v>265</v>
      </c>
      <c r="D225" s="1" t="s">
        <v>266</v>
      </c>
      <c r="E225" s="1" t="s">
        <v>13</v>
      </c>
      <c r="F225" s="2">
        <v>110.77</v>
      </c>
      <c r="G225" s="3">
        <v>57640000</v>
      </c>
      <c r="H225" s="2">
        <v>107.78</v>
      </c>
      <c r="I225" s="2">
        <v>113.77</v>
      </c>
      <c r="J225" s="3">
        <v>63849903</v>
      </c>
    </row>
    <row r="226" spans="1:10" ht="12.75">
      <c r="A226" s="4">
        <v>36905</v>
      </c>
      <c r="B226" s="1" t="s">
        <v>244</v>
      </c>
      <c r="C226" s="1" t="s">
        <v>267</v>
      </c>
      <c r="D226" s="1" t="s">
        <v>268</v>
      </c>
      <c r="E226" s="1" t="s">
        <v>12</v>
      </c>
      <c r="F226" s="2">
        <f>AVERAGE(H226,I226)</f>
        <v>102.155</v>
      </c>
      <c r="G226" s="3">
        <v>580170000</v>
      </c>
      <c r="H226" s="2">
        <v>101.76</v>
      </c>
      <c r="I226" s="2">
        <v>102.55</v>
      </c>
      <c r="J226" s="3">
        <f>(AVERAGE(H226,I226))*G226/100</f>
        <v>592672663.5</v>
      </c>
    </row>
    <row r="227" spans="1:10" ht="12.75">
      <c r="A227" s="4">
        <v>36905</v>
      </c>
      <c r="B227" s="1" t="s">
        <v>244</v>
      </c>
      <c r="C227" s="1" t="s">
        <v>267</v>
      </c>
      <c r="D227" s="1" t="s">
        <v>268</v>
      </c>
      <c r="E227" s="1" t="s">
        <v>13</v>
      </c>
      <c r="F227" s="2">
        <v>102.18</v>
      </c>
      <c r="G227" s="3">
        <v>500960000</v>
      </c>
      <c r="H227" s="2">
        <v>101.69</v>
      </c>
      <c r="I227" s="2">
        <v>102.32</v>
      </c>
      <c r="J227" s="3">
        <v>511889548</v>
      </c>
    </row>
    <row r="228" spans="1:10" ht="12.75">
      <c r="A228" s="4">
        <v>36905</v>
      </c>
      <c r="B228" s="1" t="s">
        <v>244</v>
      </c>
      <c r="C228" s="1" t="s">
        <v>269</v>
      </c>
      <c r="D228" s="1" t="s">
        <v>270</v>
      </c>
      <c r="E228" s="1" t="s">
        <v>12</v>
      </c>
      <c r="F228" s="2">
        <v>133.32</v>
      </c>
      <c r="G228" s="3">
        <v>2550000</v>
      </c>
      <c r="H228" s="2">
        <v>133.32</v>
      </c>
      <c r="I228" s="2">
        <v>133.32</v>
      </c>
      <c r="J228" s="3">
        <v>3399660</v>
      </c>
    </row>
    <row r="229" spans="1:10" ht="12.75">
      <c r="A229" s="4">
        <v>36905</v>
      </c>
      <c r="B229" s="1" t="s">
        <v>244</v>
      </c>
      <c r="C229" s="1" t="s">
        <v>271</v>
      </c>
      <c r="D229" s="1" t="s">
        <v>272</v>
      </c>
      <c r="E229" s="1" t="s">
        <v>12</v>
      </c>
      <c r="F229" s="2">
        <f>AVERAGE(H229,I229)</f>
        <v>103.78</v>
      </c>
      <c r="G229" s="3">
        <v>3734710000</v>
      </c>
      <c r="H229" s="2">
        <v>102</v>
      </c>
      <c r="I229" s="2">
        <v>105.56</v>
      </c>
      <c r="J229" s="3">
        <f>(AVERAGE(H229,I229))*G229/100</f>
        <v>3875882038</v>
      </c>
    </row>
    <row r="230" spans="1:10" ht="12.75">
      <c r="A230" s="4">
        <v>36905</v>
      </c>
      <c r="B230" s="1" t="s">
        <v>244</v>
      </c>
      <c r="C230" s="1" t="s">
        <v>271</v>
      </c>
      <c r="D230" s="1" t="s">
        <v>272</v>
      </c>
      <c r="E230" s="1" t="s">
        <v>13</v>
      </c>
      <c r="F230" s="2">
        <v>102.99</v>
      </c>
      <c r="G230" s="3">
        <v>4023940000</v>
      </c>
      <c r="H230" s="2">
        <v>102</v>
      </c>
      <c r="I230" s="2">
        <v>106.12</v>
      </c>
      <c r="J230" s="3">
        <v>4144338429</v>
      </c>
    </row>
    <row r="231" spans="1:10" ht="12.75">
      <c r="A231" s="4">
        <v>36905</v>
      </c>
      <c r="B231" s="1" t="s">
        <v>244</v>
      </c>
      <c r="C231" s="1" t="s">
        <v>273</v>
      </c>
      <c r="D231" s="1" t="s">
        <v>274</v>
      </c>
      <c r="E231" s="1" t="s">
        <v>12</v>
      </c>
      <c r="F231" s="2">
        <f>AVERAGE(H231,I231)</f>
        <v>111.38</v>
      </c>
      <c r="G231" s="3">
        <v>1716900000</v>
      </c>
      <c r="H231" s="2">
        <v>106.76</v>
      </c>
      <c r="I231" s="2">
        <v>116</v>
      </c>
      <c r="J231" s="3">
        <f>(AVERAGE(H231,I231))*G231/100</f>
        <v>1912283220</v>
      </c>
    </row>
    <row r="232" spans="1:10" ht="12.75">
      <c r="A232" s="4">
        <v>36905</v>
      </c>
      <c r="B232" s="1" t="s">
        <v>244</v>
      </c>
      <c r="C232" s="1" t="s">
        <v>273</v>
      </c>
      <c r="D232" s="1" t="s">
        <v>274</v>
      </c>
      <c r="E232" s="1" t="s">
        <v>13</v>
      </c>
      <c r="F232" s="2">
        <v>108.88</v>
      </c>
      <c r="G232" s="3">
        <v>2045000000</v>
      </c>
      <c r="H232" s="2">
        <v>106.76</v>
      </c>
      <c r="I232" s="2">
        <v>109</v>
      </c>
      <c r="J232" s="3">
        <f>(AVERAGE(H232,I232))*G232/100</f>
        <v>2206146000</v>
      </c>
    </row>
    <row r="233" spans="1:10" ht="12.75">
      <c r="A233" s="4">
        <v>36905</v>
      </c>
      <c r="B233" s="1" t="s">
        <v>244</v>
      </c>
      <c r="C233" s="1" t="s">
        <v>275</v>
      </c>
      <c r="D233" s="1" t="s">
        <v>276</v>
      </c>
      <c r="E233" s="1" t="s">
        <v>12</v>
      </c>
      <c r="F233" s="2">
        <f>AVERAGE(H233,I233)</f>
        <v>104.6</v>
      </c>
      <c r="G233" s="3">
        <v>19746040000</v>
      </c>
      <c r="H233" s="2">
        <v>103</v>
      </c>
      <c r="I233" s="2">
        <v>106.2</v>
      </c>
      <c r="J233" s="3">
        <f>(AVERAGE(H233,I233))*G233/100</f>
        <v>20654357840</v>
      </c>
    </row>
    <row r="234" spans="1:10" ht="12.75">
      <c r="A234" s="4">
        <v>36905</v>
      </c>
      <c r="B234" s="1" t="s">
        <v>244</v>
      </c>
      <c r="C234" s="1" t="s">
        <v>275</v>
      </c>
      <c r="D234" s="1" t="s">
        <v>276</v>
      </c>
      <c r="E234" s="1" t="s">
        <v>13</v>
      </c>
      <c r="F234" s="2">
        <v>104.05</v>
      </c>
      <c r="G234" s="3">
        <v>21773090000</v>
      </c>
      <c r="H234" s="2">
        <v>103</v>
      </c>
      <c r="I234" s="2">
        <v>106.2</v>
      </c>
      <c r="J234" s="3">
        <f>(AVERAGE(H234,I234))*G234/100</f>
        <v>22774652140</v>
      </c>
    </row>
    <row r="235" spans="1:10" ht="12.75">
      <c r="A235" s="4">
        <v>36905</v>
      </c>
      <c r="B235" s="1" t="s">
        <v>244</v>
      </c>
      <c r="C235" s="1" t="s">
        <v>277</v>
      </c>
      <c r="D235" s="1" t="s">
        <v>278</v>
      </c>
      <c r="E235" s="1" t="s">
        <v>13</v>
      </c>
      <c r="F235" s="2">
        <v>106.69</v>
      </c>
      <c r="G235" s="3">
        <v>9170000</v>
      </c>
      <c r="H235" s="2">
        <v>100.02</v>
      </c>
      <c r="I235" s="2">
        <v>107</v>
      </c>
      <c r="J235" s="3">
        <v>9783485</v>
      </c>
    </row>
    <row r="236" spans="1:10" ht="12.75">
      <c r="A236" s="4">
        <v>36905</v>
      </c>
      <c r="B236" s="1" t="s">
        <v>244</v>
      </c>
      <c r="C236" s="1" t="s">
        <v>279</v>
      </c>
      <c r="D236" s="1" t="s">
        <v>280</v>
      </c>
      <c r="E236" s="1" t="s">
        <v>12</v>
      </c>
      <c r="F236" s="2">
        <f>AVERAGE(H236,I236)</f>
        <v>100.905</v>
      </c>
      <c r="G236" s="3">
        <v>5182220000</v>
      </c>
      <c r="H236" s="2">
        <v>100.74</v>
      </c>
      <c r="I236" s="2">
        <v>101.07</v>
      </c>
      <c r="J236" s="3">
        <v>5252576965</v>
      </c>
    </row>
    <row r="237" spans="1:10" ht="12.75">
      <c r="A237" s="4">
        <v>36905</v>
      </c>
      <c r="B237" s="1" t="s">
        <v>244</v>
      </c>
      <c r="C237" s="1" t="s">
        <v>279</v>
      </c>
      <c r="D237" s="1" t="s">
        <v>280</v>
      </c>
      <c r="E237" s="1" t="s">
        <v>13</v>
      </c>
      <c r="F237" s="2">
        <f>AVERAGE(H237,I237)</f>
        <v>100.99000000000001</v>
      </c>
      <c r="G237" s="3">
        <v>7499620000</v>
      </c>
      <c r="H237" s="2">
        <v>100.8</v>
      </c>
      <c r="I237" s="2">
        <v>101.18</v>
      </c>
      <c r="J237" s="3">
        <v>7593248143</v>
      </c>
    </row>
    <row r="238" spans="1:10" ht="12.75">
      <c r="A238" s="4">
        <v>36905</v>
      </c>
      <c r="B238" s="1" t="s">
        <v>244</v>
      </c>
      <c r="C238" s="1" t="s">
        <v>281</v>
      </c>
      <c r="D238" s="1" t="s">
        <v>282</v>
      </c>
      <c r="E238" s="1" t="s">
        <v>12</v>
      </c>
      <c r="F238" s="2">
        <v>104.17</v>
      </c>
      <c r="G238" s="3">
        <v>4712000000</v>
      </c>
      <c r="H238" s="2">
        <v>103.06</v>
      </c>
      <c r="I238" s="2">
        <v>104.93</v>
      </c>
      <c r="J238" s="3">
        <v>4908530875</v>
      </c>
    </row>
    <row r="239" spans="1:10" ht="12.75">
      <c r="A239" s="4">
        <v>36905</v>
      </c>
      <c r="B239" s="1" t="s">
        <v>244</v>
      </c>
      <c r="C239" s="1" t="s">
        <v>281</v>
      </c>
      <c r="D239" s="1" t="s">
        <v>282</v>
      </c>
      <c r="E239" s="1" t="s">
        <v>13</v>
      </c>
      <c r="F239" s="2">
        <v>104.15</v>
      </c>
      <c r="G239" s="3">
        <v>5102200000</v>
      </c>
      <c r="H239" s="2">
        <v>103.71</v>
      </c>
      <c r="I239" s="2">
        <v>104.44</v>
      </c>
      <c r="J239" s="3">
        <v>5314146000</v>
      </c>
    </row>
    <row r="240" spans="1:10" ht="12.75">
      <c r="A240" s="4">
        <v>36905</v>
      </c>
      <c r="B240" s="1" t="s">
        <v>244</v>
      </c>
      <c r="C240" s="1" t="s">
        <v>283</v>
      </c>
      <c r="D240" s="1" t="s">
        <v>284</v>
      </c>
      <c r="E240" s="1" t="s">
        <v>12</v>
      </c>
      <c r="F240" s="2">
        <f>AVERAGE(H240,I240)</f>
        <v>102.27000000000001</v>
      </c>
      <c r="G240" s="3">
        <v>410970000</v>
      </c>
      <c r="H240" s="2">
        <v>101.76</v>
      </c>
      <c r="I240" s="2">
        <v>102.78</v>
      </c>
      <c r="J240" s="3">
        <f>(AVERAGE(H240,I240))*G240/100</f>
        <v>420299019.00000006</v>
      </c>
    </row>
    <row r="241" spans="1:10" ht="12.75">
      <c r="A241" s="4">
        <v>36905</v>
      </c>
      <c r="B241" s="1" t="s">
        <v>244</v>
      </c>
      <c r="C241" s="1" t="s">
        <v>283</v>
      </c>
      <c r="D241" s="1" t="s">
        <v>284</v>
      </c>
      <c r="E241" s="1" t="s">
        <v>13</v>
      </c>
      <c r="F241" s="2">
        <v>102.3</v>
      </c>
      <c r="G241" s="3">
        <v>543210000</v>
      </c>
      <c r="H241" s="2">
        <v>101.76</v>
      </c>
      <c r="I241" s="2">
        <v>102.58</v>
      </c>
      <c r="J241" s="3">
        <v>555723443</v>
      </c>
    </row>
    <row r="242" spans="1:10" ht="12.75">
      <c r="A242" s="4">
        <v>36905</v>
      </c>
      <c r="B242" s="1" t="s">
        <v>244</v>
      </c>
      <c r="C242" s="1" t="s">
        <v>285</v>
      </c>
      <c r="D242" s="1" t="s">
        <v>286</v>
      </c>
      <c r="E242" s="1" t="s">
        <v>12</v>
      </c>
      <c r="F242" s="2">
        <f>AVERAGE(H242,I242)</f>
        <v>101.21000000000001</v>
      </c>
      <c r="G242" s="3">
        <v>1219760000</v>
      </c>
      <c r="H242" s="2">
        <v>100.45</v>
      </c>
      <c r="I242" s="2">
        <v>101.97</v>
      </c>
      <c r="J242" s="3">
        <f>(AVERAGE(H242,I242))*G242/100</f>
        <v>1234519096.0000002</v>
      </c>
    </row>
    <row r="243" spans="1:10" ht="12.75">
      <c r="A243" s="4">
        <v>36905</v>
      </c>
      <c r="B243" s="1" t="s">
        <v>244</v>
      </c>
      <c r="C243" s="1" t="s">
        <v>285</v>
      </c>
      <c r="D243" s="1" t="s">
        <v>286</v>
      </c>
      <c r="E243" s="1" t="s">
        <v>13</v>
      </c>
      <c r="F243" s="2">
        <v>100.87</v>
      </c>
      <c r="G243" s="3">
        <v>1521650000</v>
      </c>
      <c r="H243" s="2">
        <v>99.39</v>
      </c>
      <c r="I243" s="2">
        <v>103.56</v>
      </c>
      <c r="J243" s="3">
        <v>1534884431</v>
      </c>
    </row>
    <row r="244" spans="1:10" ht="12.75">
      <c r="A244" s="4">
        <v>36905</v>
      </c>
      <c r="B244" s="1" t="s">
        <v>244</v>
      </c>
      <c r="C244" s="1" t="s">
        <v>287</v>
      </c>
      <c r="D244" s="1" t="s">
        <v>288</v>
      </c>
      <c r="E244" s="1" t="s">
        <v>12</v>
      </c>
      <c r="F244" s="2">
        <f>AVERAGE(H244,I244)</f>
        <v>102.205</v>
      </c>
      <c r="G244" s="3">
        <v>17513600000</v>
      </c>
      <c r="H244" s="2">
        <v>100.39</v>
      </c>
      <c r="I244" s="2">
        <v>104.02</v>
      </c>
      <c r="J244" s="3">
        <f>(AVERAGE(H244,I244))*G244/100</f>
        <v>17899774880</v>
      </c>
    </row>
    <row r="245" spans="1:10" ht="12.75">
      <c r="A245" s="4">
        <v>36905</v>
      </c>
      <c r="B245" s="1" t="s">
        <v>244</v>
      </c>
      <c r="C245" s="1" t="s">
        <v>287</v>
      </c>
      <c r="D245" s="1" t="s">
        <v>288</v>
      </c>
      <c r="E245" s="1" t="s">
        <v>13</v>
      </c>
      <c r="F245" s="2">
        <v>102.54</v>
      </c>
      <c r="G245" s="3">
        <v>17360530000</v>
      </c>
      <c r="H245" s="2">
        <v>100.18</v>
      </c>
      <c r="I245" s="2">
        <v>104.02</v>
      </c>
      <c r="J245" s="3">
        <v>17801161849</v>
      </c>
    </row>
    <row r="246" spans="1:10" ht="12.75">
      <c r="A246" s="4">
        <v>36905</v>
      </c>
      <c r="B246" s="1" t="s">
        <v>244</v>
      </c>
      <c r="C246" s="1" t="s">
        <v>289</v>
      </c>
      <c r="D246" s="1" t="s">
        <v>290</v>
      </c>
      <c r="E246" s="1" t="s">
        <v>12</v>
      </c>
      <c r="F246" s="2">
        <f>AVERAGE(H246,I246)</f>
        <v>100.33</v>
      </c>
      <c r="G246" s="3">
        <v>3026880000</v>
      </c>
      <c r="H246" s="2">
        <v>98.44</v>
      </c>
      <c r="I246" s="2">
        <v>102.22</v>
      </c>
      <c r="J246" s="3">
        <f>(AVERAGE(H246,I246))*G246/100</f>
        <v>3036868704</v>
      </c>
    </row>
    <row r="247" spans="1:10" ht="12.75">
      <c r="A247" s="4">
        <v>36905</v>
      </c>
      <c r="B247" s="1" t="s">
        <v>244</v>
      </c>
      <c r="C247" s="1" t="s">
        <v>289</v>
      </c>
      <c r="D247" s="1" t="s">
        <v>290</v>
      </c>
      <c r="E247" s="1" t="s">
        <v>13</v>
      </c>
      <c r="F247" s="2">
        <v>99.66</v>
      </c>
      <c r="G247" s="3">
        <v>1892540000</v>
      </c>
      <c r="H247" s="2">
        <v>98.44</v>
      </c>
      <c r="I247" s="2">
        <v>102.22</v>
      </c>
      <c r="J247" s="3">
        <v>1886183063</v>
      </c>
    </row>
    <row r="248" spans="1:10" ht="12.75">
      <c r="A248" s="4">
        <v>36905</v>
      </c>
      <c r="B248" s="1" t="s">
        <v>244</v>
      </c>
      <c r="C248" s="1" t="s">
        <v>291</v>
      </c>
      <c r="D248" s="1" t="s">
        <v>292</v>
      </c>
      <c r="E248" s="1" t="s">
        <v>12</v>
      </c>
      <c r="F248" s="2">
        <v>98.7</v>
      </c>
      <c r="G248" s="3">
        <v>324600000</v>
      </c>
      <c r="H248" s="2">
        <v>98.7</v>
      </c>
      <c r="I248" s="2">
        <v>98.7</v>
      </c>
      <c r="J248" s="3">
        <v>320380200</v>
      </c>
    </row>
    <row r="249" spans="1:10" ht="12.75">
      <c r="A249" s="4">
        <v>36905</v>
      </c>
      <c r="B249" s="1" t="s">
        <v>244</v>
      </c>
      <c r="C249" s="1" t="s">
        <v>293</v>
      </c>
      <c r="D249" s="1" t="s">
        <v>294</v>
      </c>
      <c r="E249" s="1" t="s">
        <v>12</v>
      </c>
      <c r="F249" s="2">
        <v>42.51</v>
      </c>
      <c r="G249" s="3">
        <v>55400000</v>
      </c>
      <c r="H249" s="2">
        <v>42.5</v>
      </c>
      <c r="I249" s="2">
        <v>42.51</v>
      </c>
      <c r="J249" s="3">
        <v>23548010</v>
      </c>
    </row>
    <row r="250" spans="1:10" ht="12.75">
      <c r="A250" s="4">
        <v>36905</v>
      </c>
      <c r="B250" s="1" t="s">
        <v>244</v>
      </c>
      <c r="C250" s="1" t="s">
        <v>293</v>
      </c>
      <c r="D250" s="1" t="s">
        <v>294</v>
      </c>
      <c r="E250" s="1" t="s">
        <v>13</v>
      </c>
      <c r="F250" s="2">
        <v>42.47</v>
      </c>
      <c r="G250" s="3">
        <v>61600000</v>
      </c>
      <c r="H250" s="2">
        <v>42.46</v>
      </c>
      <c r="I250" s="2">
        <v>42.49</v>
      </c>
      <c r="J250" s="3">
        <v>26163396</v>
      </c>
    </row>
    <row r="251" spans="1:10" ht="12.75">
      <c r="A251" s="4">
        <v>36905</v>
      </c>
      <c r="B251" s="1" t="s">
        <v>244</v>
      </c>
      <c r="C251" s="1" t="s">
        <v>295</v>
      </c>
      <c r="D251" s="1" t="s">
        <v>296</v>
      </c>
      <c r="E251" s="1" t="s">
        <v>12</v>
      </c>
      <c r="F251" s="2">
        <v>100.5</v>
      </c>
      <c r="G251" s="3">
        <v>218530000</v>
      </c>
      <c r="H251" s="2">
        <v>100.5</v>
      </c>
      <c r="I251" s="2">
        <v>100.5</v>
      </c>
      <c r="J251" s="3">
        <v>219622650</v>
      </c>
    </row>
    <row r="252" spans="1:10" ht="12.75">
      <c r="A252" s="4">
        <v>36905</v>
      </c>
      <c r="B252" s="1" t="s">
        <v>244</v>
      </c>
      <c r="C252" s="1" t="s">
        <v>297</v>
      </c>
      <c r="D252" s="1" t="s">
        <v>298</v>
      </c>
      <c r="E252" s="1" t="s">
        <v>12</v>
      </c>
      <c r="F252" s="2">
        <f>AVERAGE(H252,I252)</f>
        <v>100.005</v>
      </c>
      <c r="G252" s="3">
        <v>848090000</v>
      </c>
      <c r="H252" s="2">
        <v>100</v>
      </c>
      <c r="I252" s="2">
        <v>100.01</v>
      </c>
      <c r="J252" s="3">
        <v>848127353700</v>
      </c>
    </row>
    <row r="253" spans="1:10" ht="12.75">
      <c r="A253" s="4">
        <v>36905</v>
      </c>
      <c r="B253" s="1" t="s">
        <v>244</v>
      </c>
      <c r="C253" s="1" t="s">
        <v>297</v>
      </c>
      <c r="D253" s="1" t="s">
        <v>298</v>
      </c>
      <c r="E253" s="1" t="s">
        <v>13</v>
      </c>
      <c r="F253" s="2">
        <v>100</v>
      </c>
      <c r="G253" s="3">
        <v>600000000</v>
      </c>
      <c r="H253" s="2">
        <v>100</v>
      </c>
      <c r="I253" s="2">
        <v>100</v>
      </c>
      <c r="J253" s="3">
        <v>600000000</v>
      </c>
    </row>
    <row r="254" spans="1:10" ht="12.75">
      <c r="A254" s="4">
        <v>36905</v>
      </c>
      <c r="B254" s="1" t="s">
        <v>244</v>
      </c>
      <c r="C254" s="1" t="s">
        <v>299</v>
      </c>
      <c r="D254" s="1" t="s">
        <v>300</v>
      </c>
      <c r="E254" s="1" t="s">
        <v>12</v>
      </c>
      <c r="F254" s="2">
        <f>AVERAGE(H254,I254)</f>
        <v>100.015</v>
      </c>
      <c r="G254" s="3">
        <v>11677760000</v>
      </c>
      <c r="H254" s="2">
        <v>100</v>
      </c>
      <c r="I254" s="2">
        <v>100.03</v>
      </c>
      <c r="J254" s="3">
        <v>11752774328</v>
      </c>
    </row>
    <row r="255" spans="1:10" ht="12.75">
      <c r="A255" s="4">
        <v>36905</v>
      </c>
      <c r="B255" s="1" t="s">
        <v>244</v>
      </c>
      <c r="C255" s="1" t="s">
        <v>299</v>
      </c>
      <c r="D255" s="1" t="s">
        <v>300</v>
      </c>
      <c r="E255" s="1" t="s">
        <v>13</v>
      </c>
      <c r="F255" s="2">
        <f>AVERAGE(H255,I255)</f>
        <v>100</v>
      </c>
      <c r="G255" s="3">
        <v>11677760000</v>
      </c>
      <c r="H255" s="2">
        <v>99.97</v>
      </c>
      <c r="I255" s="2">
        <v>100.03</v>
      </c>
      <c r="J255" s="3">
        <f>(AVERAGE(H255,I255))*G255/100</f>
        <v>11677760000</v>
      </c>
    </row>
    <row r="256" spans="1:10" ht="12.75">
      <c r="A256" s="4">
        <v>36905</v>
      </c>
      <c r="B256" s="1" t="s">
        <v>244</v>
      </c>
      <c r="C256" s="1" t="s">
        <v>301</v>
      </c>
      <c r="D256" s="1" t="s">
        <v>302</v>
      </c>
      <c r="E256" s="1" t="s">
        <v>12</v>
      </c>
      <c r="F256" s="2">
        <v>99.6</v>
      </c>
      <c r="G256" s="3">
        <v>2101780000</v>
      </c>
      <c r="H256" s="2">
        <v>98.18</v>
      </c>
      <c r="I256" s="2">
        <v>99.65</v>
      </c>
      <c r="J256" s="3">
        <v>2093460713</v>
      </c>
    </row>
    <row r="257" spans="1:10" ht="12.75">
      <c r="A257" s="4">
        <v>36905</v>
      </c>
      <c r="B257" s="1" t="s">
        <v>244</v>
      </c>
      <c r="C257" s="1" t="s">
        <v>301</v>
      </c>
      <c r="D257" s="1" t="s">
        <v>302</v>
      </c>
      <c r="E257" s="1" t="s">
        <v>13</v>
      </c>
      <c r="F257" s="2">
        <f>AVERAGE(H257,I257)</f>
        <v>99.12</v>
      </c>
      <c r="G257" s="3">
        <v>2772980000</v>
      </c>
      <c r="H257" s="2">
        <v>98.92</v>
      </c>
      <c r="I257" s="2">
        <v>99.32</v>
      </c>
      <c r="J257" s="3">
        <v>2759297770</v>
      </c>
    </row>
    <row r="258" spans="1:10" ht="12.75">
      <c r="A258" s="4">
        <v>36905</v>
      </c>
      <c r="B258" s="1" t="s">
        <v>244</v>
      </c>
      <c r="C258" s="1" t="s">
        <v>303</v>
      </c>
      <c r="D258" s="1" t="s">
        <v>304</v>
      </c>
      <c r="E258" s="1" t="s">
        <v>12</v>
      </c>
      <c r="F258" s="2">
        <f>AVERAGE(H258,I258)</f>
        <v>102.41499999999999</v>
      </c>
      <c r="G258" s="3">
        <v>14513350000</v>
      </c>
      <c r="H258" s="2">
        <v>99.13</v>
      </c>
      <c r="I258" s="2">
        <v>105.7</v>
      </c>
      <c r="J258" s="3">
        <f>(AVERAGE(H258,I258))*G258/100</f>
        <v>14863847402.5</v>
      </c>
    </row>
    <row r="259" spans="1:10" ht="12.75">
      <c r="A259" s="4">
        <v>36905</v>
      </c>
      <c r="B259" s="1" t="s">
        <v>244</v>
      </c>
      <c r="C259" s="1" t="s">
        <v>303</v>
      </c>
      <c r="D259" s="1" t="s">
        <v>304</v>
      </c>
      <c r="E259" s="1" t="s">
        <v>13</v>
      </c>
      <c r="F259" s="2">
        <v>100.05</v>
      </c>
      <c r="G259" s="3">
        <v>13348510000</v>
      </c>
      <c r="H259" s="2">
        <v>96.99</v>
      </c>
      <c r="I259" s="2">
        <v>104.61</v>
      </c>
      <c r="J259" s="3">
        <v>13355141972</v>
      </c>
    </row>
    <row r="260" spans="1:10" ht="12.75">
      <c r="A260" s="4">
        <v>36905</v>
      </c>
      <c r="B260" s="1" t="s">
        <v>244</v>
      </c>
      <c r="C260" s="1" t="s">
        <v>305</v>
      </c>
      <c r="D260" s="1" t="s">
        <v>306</v>
      </c>
      <c r="E260" s="1" t="s">
        <v>12</v>
      </c>
      <c r="F260" s="2">
        <f>AVERAGE(H260,I260)</f>
        <v>95.5</v>
      </c>
      <c r="G260" s="3">
        <v>4253300000</v>
      </c>
      <c r="H260" s="2">
        <v>92</v>
      </c>
      <c r="I260" s="2">
        <v>99</v>
      </c>
      <c r="J260" s="3">
        <f>(AVERAGE(H260,I260))*G260/100</f>
        <v>4061901500</v>
      </c>
    </row>
    <row r="261" spans="1:10" ht="12.75">
      <c r="A261" s="4">
        <v>36905</v>
      </c>
      <c r="B261" s="1" t="s">
        <v>244</v>
      </c>
      <c r="C261" s="1" t="s">
        <v>305</v>
      </c>
      <c r="D261" s="1" t="s">
        <v>306</v>
      </c>
      <c r="E261" s="1" t="s">
        <v>13</v>
      </c>
      <c r="F261" s="2">
        <v>97.92</v>
      </c>
      <c r="G261" s="3">
        <v>5848970000</v>
      </c>
      <c r="H261" s="2">
        <v>92</v>
      </c>
      <c r="I261" s="2">
        <v>101.26</v>
      </c>
      <c r="J261" s="3">
        <v>5727174842</v>
      </c>
    </row>
    <row r="262" spans="1:10" ht="12.75">
      <c r="A262" s="4">
        <v>36905</v>
      </c>
      <c r="B262" s="1" t="s">
        <v>244</v>
      </c>
      <c r="C262" s="1" t="s">
        <v>307</v>
      </c>
      <c r="D262" s="1" t="s">
        <v>308</v>
      </c>
      <c r="E262" s="1" t="s">
        <v>12</v>
      </c>
      <c r="F262" s="2">
        <f>AVERAGE(H262,I262)</f>
        <v>99.655</v>
      </c>
      <c r="G262" s="3">
        <v>21533680000</v>
      </c>
      <c r="H262" s="2">
        <v>98</v>
      </c>
      <c r="I262" s="2">
        <v>101.31</v>
      </c>
      <c r="J262" s="3">
        <f>(AVERAGE(H262,I262))*G262/100</f>
        <v>21459388804</v>
      </c>
    </row>
    <row r="263" spans="1:10" ht="12.75">
      <c r="A263" s="4">
        <v>36905</v>
      </c>
      <c r="B263" s="1" t="s">
        <v>244</v>
      </c>
      <c r="C263" s="1" t="s">
        <v>307</v>
      </c>
      <c r="D263" s="1" t="s">
        <v>308</v>
      </c>
      <c r="E263" s="1" t="s">
        <v>13</v>
      </c>
      <c r="F263" s="2">
        <v>99.01</v>
      </c>
      <c r="G263" s="3">
        <v>18605810000</v>
      </c>
      <c r="H263" s="2">
        <v>98</v>
      </c>
      <c r="I263" s="2">
        <v>101.31</v>
      </c>
      <c r="J263" s="3">
        <f>(AVERAGE(H263,I263))*G263/100</f>
        <v>18541619955.5</v>
      </c>
    </row>
  </sheetData>
  <printOptions/>
  <pageMargins left="0.75" right="0.75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RozsnyóiÁ</dc:creator>
  <cp:keywords/>
  <dc:description/>
  <cp:lastModifiedBy>RozsnyóiÁ</cp:lastModifiedBy>
  <cp:lastPrinted>2001-01-18T14:36:51Z</cp:lastPrinted>
  <dcterms:created xsi:type="dcterms:W3CDTF">2001-01-18T14:32:56Z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